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vur365.sharepoint.com/sites/RapportoANVUR2025/Shared Documents/General/5. FOCUS/file excel FOCUS/"/>
    </mc:Choice>
  </mc:AlternateContent>
  <xr:revisionPtr revIDLastSave="681" documentId="8_{FC8501D3-68F9-4461-9542-B07F524E99B2}" xr6:coauthVersionLast="47" xr6:coauthVersionMax="47" xr10:uidLastSave="{57F415EB-95A9-4A5D-BDF7-0323A200B0B4}"/>
  <bookViews>
    <workbookView xWindow="-110" yWindow="-110" windowWidth="25820" windowHeight="13900" tabRatio="811" xr2:uid="{BBD68F8B-0F42-4FBC-A594-BDDDE6344010}"/>
  </bookViews>
  <sheets>
    <sheet name="Indice" sheetId="1" r:id="rId1"/>
    <sheet name="Fig. 8.1" sheetId="2" r:id="rId2"/>
    <sheet name="Tab. 8.1" sheetId="3" r:id="rId3"/>
    <sheet name="Fig. 8.2" sheetId="4" r:id="rId4"/>
    <sheet name="Fig. 8.3" sheetId="5" r:id="rId5"/>
    <sheet name="Tab. 8.2" sheetId="6" r:id="rId6"/>
    <sheet name="Fig. 8.4" sheetId="8" r:id="rId7"/>
    <sheet name="Tab. 8.3" sheetId="9" r:id="rId8"/>
    <sheet name="Fig. 8.5" sheetId="11" r:id="rId9"/>
    <sheet name="Fig. 8.6" sheetId="10" r:id="rId10"/>
    <sheet name="Fig. 8.7" sheetId="13" r:id="rId11"/>
    <sheet name="Fig. 8.8" sheetId="14" r:id="rId12"/>
    <sheet name="Tab. 8.4" sheetId="12" r:id="rId13"/>
    <sheet name="Tab. 8.5" sheetId="15" r:id="rId14"/>
    <sheet name="Fig. 8.9" sheetId="16" r:id="rId15"/>
    <sheet name="Tab. 8.6" sheetId="17" r:id="rId16"/>
    <sheet name="Tab. 8.7" sheetId="18" r:id="rId17"/>
    <sheet name="Tab. 8.8" sheetId="19" r:id="rId18"/>
    <sheet name="Fig. 8.10" sheetId="20" r:id="rId19"/>
    <sheet name="Fig. 8.11" sheetId="21" r:id="rId20"/>
    <sheet name="Fig.8.12" sheetId="22" r:id="rId21"/>
    <sheet name="Tab. 8.9" sheetId="23" r:id="rId22"/>
    <sheet name="Tab. 8.10" sheetId="24" r:id="rId23"/>
    <sheet name="Tab. 8.11" sheetId="25" r:id="rId24"/>
  </sheets>
  <definedNames>
    <definedName name="_Toc224060071" localSheetId="12">'Tab. 8.4'!$A$1</definedName>
    <definedName name="_Toc224060072" localSheetId="13">'Tab. 8.5'!$A$1</definedName>
    <definedName name="_Toc224060073" localSheetId="15">'Tab. 8.6'!$A$1</definedName>
    <definedName name="_Toc224060074" localSheetId="16">'Tab. 8.7'!$A$1</definedName>
    <definedName name="_Toc224060075" localSheetId="17">'Tab. 8.8'!$A$1</definedName>
    <definedName name="_Toc224060076" localSheetId="21">'Tab. 8.9'!$A$1</definedName>
    <definedName name="_Toc224060077" localSheetId="22">'Tab. 8.10'!$A$1</definedName>
    <definedName name="_Toc224060078" localSheetId="23">'Tab. 8.11'!$A$1</definedName>
    <definedName name="_Toc224060214" localSheetId="12">'Fig. 8.8'!$A$1</definedName>
    <definedName name="_Toc224060215" localSheetId="14">'Fig. 8.9'!$A$1</definedName>
    <definedName name="_Toc224060216" localSheetId="18">'Fig. 8.10'!$A$1</definedName>
    <definedName name="_Toc224060217" localSheetId="19">'Fig. 8.11'!$A$1</definedName>
    <definedName name="_Toc224060218" localSheetId="20">'Fig.8.12'!$A$1</definedName>
    <definedName name="_Toc224166585" localSheetId="2">'Tab. 8.1'!$A$1</definedName>
    <definedName name="_Toc224166586" localSheetId="5">'Tab. 8.2'!$A$1</definedName>
    <definedName name="_Toc224166587" localSheetId="7">Indice!$A$10</definedName>
    <definedName name="_Toc224166724" localSheetId="1">'Fig. 8.1'!$A$1</definedName>
    <definedName name="_Toc224166725" localSheetId="3">'Fig. 8.2'!$A$1</definedName>
    <definedName name="_Toc224166726" localSheetId="4">'Fig. 8.3'!$A$1</definedName>
    <definedName name="_Toc224166728" localSheetId="9">'Fig. 8.5'!$A$1</definedName>
    <definedName name="_Toc224166729" localSheetId="9">'Fig. 8.6'!$A$1</definedName>
    <definedName name="_Toc224166730" localSheetId="12">'Fig. 8.8'!$A$1</definedName>
    <definedName name="_Toc224166731" localSheetId="12">'Fig. 8.8'!$A$1</definedName>
    <definedName name="_xlchart.v5.0" hidden="1">'Fig. 8.5'!#REF!</definedName>
    <definedName name="_xlchart.v5.1" hidden="1">'Fig. 8.5'!$A$50</definedName>
    <definedName name="_xlchart.v5.2" hidden="1">'Fig. 8.5'!$A$51:$A$69</definedName>
    <definedName name="_xlchart.v5.3" hidden="1">'Fig. 8.5'!$C$51:$C$69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4" l="1"/>
  <c r="B40" i="4"/>
  <c r="D41" i="14"/>
  <c r="D30" i="14"/>
  <c r="D29" i="14"/>
  <c r="D31" i="14"/>
  <c r="D32" i="14"/>
  <c r="D33" i="14"/>
  <c r="D34" i="14"/>
  <c r="D35" i="14"/>
  <c r="D36" i="14"/>
  <c r="D37" i="14"/>
  <c r="D38" i="14"/>
  <c r="D40" i="14"/>
</calcChain>
</file>

<file path=xl/sharedStrings.xml><?xml version="1.0" encoding="utf-8"?>
<sst xmlns="http://schemas.openxmlformats.org/spreadsheetml/2006/main" count="756" uniqueCount="276">
  <si>
    <t>Figura 8.1 – Andamento dei Fondi per le borse di studio per fonte di finanziamento (2018-2025)</t>
  </si>
  <si>
    <t>FONTE</t>
  </si>
  <si>
    <t>Fondo integrativo statale</t>
  </si>
  <si>
    <t>PNRR</t>
  </si>
  <si>
    <t>PON</t>
  </si>
  <si>
    <t>TOTALE</t>
  </si>
  <si>
    <t>Fonte: MUR decreti ministeriali</t>
  </si>
  <si>
    <t>Indice</t>
  </si>
  <si>
    <t>Tabella 8.1 – Evoluzione degli indicatori ISEE, ISPE e importi minimi delle borse di studio per tipologia di studente. Valori in euro (aa.aa. 2018/19-2025/26)</t>
  </si>
  <si>
    <t>Variabile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</si>
  <si>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</si>
  <si>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</si>
  <si>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</si>
  <si>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</si>
  <si>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</si>
  <si>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</si>
  <si>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</si>
  <si>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</si>
  <si>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ISEE</t>
  </si>
  <si>
    <t>ISPE</t>
  </si>
  <si>
    <t>Borsa studente fuori sede</t>
  </si>
  <si>
    <t>Borsa studente pendolare</t>
  </si>
  <si>
    <t>Borsa studente in sede</t>
  </si>
  <si>
    <t xml:space="preserve">Figura 8.2 – Andamento regionale della soglia ISEE (a.a. 2018/19 vs 2025/26) </t>
  </si>
  <si>
    <t>Fonte: Osservatorio regionale per l’università e il diritto allo studio universitario-IRES Piemonte</t>
  </si>
  <si>
    <t xml:space="preserve">Figura 8.3 – Andamento regionale della soglia ISPE (a.a. 2018/19 vs 2025/26) </t>
  </si>
  <si>
    <t>Tabella 8.2 – Valori minimi e massimi delle borse erogate dagli Enti del diritto allo studio regionale e confronto con i valori di riferimento del MUR (a.a. 2025/26)</t>
  </si>
  <si>
    <t>Regione</t>
  </si>
  <si>
    <t>Ente DSU*</t>
  </si>
  <si>
    <t xml:space="preserve">Fuori Sede </t>
  </si>
  <si>
    <t xml:space="preserve">Pendolari </t>
  </si>
  <si>
    <t xml:space="preserve">In Sede </t>
  </si>
  <si>
    <t>Abruzzo</t>
  </si>
  <si>
    <t>ADSU L’Aquila</t>
  </si>
  <si>
    <t>ADSU Teramo</t>
  </si>
  <si>
    <t>ADSU Chieti Pescara</t>
  </si>
  <si>
    <t>Basilicata</t>
  </si>
  <si>
    <t>ARDSU Basilicata</t>
  </si>
  <si>
    <t>max € 7.726,00</t>
  </si>
  <si>
    <t>min € 2.680,00</t>
  </si>
  <si>
    <t>max € 4.515,00</t>
  </si>
  <si>
    <t>min € 1.500,00</t>
  </si>
  <si>
    <t>max € 3.114,00</t>
  </si>
  <si>
    <t>min € 1.050,00</t>
  </si>
  <si>
    <t>Calabria</t>
  </si>
  <si>
    <t>Gestione diretta università</t>
  </si>
  <si>
    <t>max € 8.132,92</t>
  </si>
  <si>
    <t>min € 5.680,05</t>
  </si>
  <si>
    <t>max € 4.752,78</t>
  </si>
  <si>
    <t>min€ 2.548,93</t>
  </si>
  <si>
    <t>max € 3.277,80</t>
  </si>
  <si>
    <t>min € 1.425,13</t>
  </si>
  <si>
    <t>Campania</t>
  </si>
  <si>
    <t>ADISURC</t>
  </si>
  <si>
    <t>min € 4.525,92</t>
  </si>
  <si>
    <t>min € 2.363,76</t>
  </si>
  <si>
    <t>min € 1.441,44</t>
  </si>
  <si>
    <t>Emilia-Romagna</t>
  </si>
  <si>
    <t>ER.GO</t>
  </si>
  <si>
    <t>max € 7.072,1</t>
  </si>
  <si>
    <t>min € 3.536,05</t>
  </si>
  <si>
    <t>max € 4.132,85</t>
  </si>
  <si>
    <t>min € 2.066,43</t>
  </si>
  <si>
    <t>max € 2.850,26</t>
  </si>
  <si>
    <t>Friuli Venezia Giulia</t>
  </si>
  <si>
    <t>ARDIS</t>
  </si>
  <si>
    <t>Lazio</t>
  </si>
  <si>
    <t>DiSCo Lazio</t>
  </si>
  <si>
    <t>Liguria</t>
  </si>
  <si>
    <t>ALISEO</t>
  </si>
  <si>
    <t>max € 7.073,00</t>
  </si>
  <si>
    <t xml:space="preserve">min € 5.233,00 </t>
  </si>
  <si>
    <t>max € 4.133,00</t>
  </si>
  <si>
    <t xml:space="preserve">min € 2.686,00 </t>
  </si>
  <si>
    <t>max € 2.851,00</t>
  </si>
  <si>
    <t>min € 1.425,00</t>
  </si>
  <si>
    <t>Lombardia</t>
  </si>
  <si>
    <t>Regione Lombardia</t>
  </si>
  <si>
    <t>max € 8.134,00</t>
  </si>
  <si>
    <t xml:space="preserve">min € 5.776,00 </t>
  </si>
  <si>
    <t>max € 4.754,00</t>
  </si>
  <si>
    <t>min € 3.254,00</t>
  </si>
  <si>
    <t>max € 3.383,00</t>
  </si>
  <si>
    <t xml:space="preserve">min € 2.114,00 </t>
  </si>
  <si>
    <t>Marche</t>
  </si>
  <si>
    <t>ERDIS</t>
  </si>
  <si>
    <t>€. 7.072,10</t>
  </si>
  <si>
    <t>€. 4.132,85</t>
  </si>
  <si>
    <t>€. 2.850,26</t>
  </si>
  <si>
    <t>Molise</t>
  </si>
  <si>
    <t>ESU Molise</t>
  </si>
  <si>
    <t>Piemonte</t>
  </si>
  <si>
    <t>EDISU Piemonte</t>
  </si>
  <si>
    <t>max € 7.982,92</t>
  </si>
  <si>
    <t xml:space="preserve">min € 3.800,00 </t>
  </si>
  <si>
    <t>max € 4.602,78</t>
  </si>
  <si>
    <t xml:space="preserve">min € 1.916,43 </t>
  </si>
  <si>
    <t>max € 3.127,80</t>
  </si>
  <si>
    <t xml:space="preserve">min € 1.275,13 </t>
  </si>
  <si>
    <t>Puglia</t>
  </si>
  <si>
    <t>ADISU Puglia</t>
  </si>
  <si>
    <t>Sardegna</t>
  </si>
  <si>
    <t>ERSU Cagliari</t>
  </si>
  <si>
    <t>ERSU Sassari</t>
  </si>
  <si>
    <t>max € 7.411,99</t>
  </si>
  <si>
    <t>min € 2.178,86</t>
  </si>
  <si>
    <t>max € 4.392,32</t>
  </si>
  <si>
    <t>min € 1.886,19</t>
  </si>
  <si>
    <t>Sicilia</t>
  </si>
  <si>
    <t>ERSU Palermo / Catania / Messina</t>
  </si>
  <si>
    <t>max €4752,78</t>
  </si>
  <si>
    <t>Toscana</t>
  </si>
  <si>
    <t>DSU Toscana</t>
  </si>
  <si>
    <t>max € 3.534,00</t>
  </si>
  <si>
    <t>min € 1.320,00</t>
  </si>
  <si>
    <t>max € 3.903,00</t>
  </si>
  <si>
    <t xml:space="preserve">min € 2.458,00 </t>
  </si>
  <si>
    <t>max € 2.429,00</t>
  </si>
  <si>
    <t xml:space="preserve">min € 1,750,00 </t>
  </si>
  <si>
    <t>Trentino-Alto Adige</t>
  </si>
  <si>
    <t>Opera Universitaria Trento</t>
  </si>
  <si>
    <t>max € 7.072,10</t>
  </si>
  <si>
    <t xml:space="preserve">min € 3.536,06 </t>
  </si>
  <si>
    <t>max € 4.132,86</t>
  </si>
  <si>
    <t>min € 2.066,44</t>
  </si>
  <si>
    <t>min € 1.425,14</t>
  </si>
  <si>
    <t>Umbria</t>
  </si>
  <si>
    <t>ADISU Umbria</t>
  </si>
  <si>
    <t>max € 6.532,92</t>
  </si>
  <si>
    <t>min € 2.736,05</t>
  </si>
  <si>
    <t>max € 3.952,78</t>
  </si>
  <si>
    <t>min € 1.666,43</t>
  </si>
  <si>
    <t>max € 2.777,80</t>
  </si>
  <si>
    <t>min € 1.175,13</t>
  </si>
  <si>
    <t>Valle d’Aosta</t>
  </si>
  <si>
    <t>Regione Valle d’Aosta</t>
  </si>
  <si>
    <t>max € 4.903,00</t>
  </si>
  <si>
    <t>min € 3.021,00</t>
  </si>
  <si>
    <t>min € 2.217,00</t>
  </si>
  <si>
    <t>max € 3.428,00</t>
  </si>
  <si>
    <t>Veneto</t>
  </si>
  <si>
    <t xml:space="preserve">ESU Padova / Venezia </t>
  </si>
  <si>
    <t>max € 8.132,91</t>
  </si>
  <si>
    <t>min € 3.536,00</t>
  </si>
  <si>
    <t>max € 4.752,77</t>
  </si>
  <si>
    <t>min € 2.066,42</t>
  </si>
  <si>
    <t>max € 3.277,79,</t>
  </si>
  <si>
    <t>ESU Verona</t>
  </si>
  <si>
    <t>max € 8.068,36</t>
  </si>
  <si>
    <t>min € 3.507,98</t>
  </si>
  <si>
    <t>max € 4.715,05</t>
  </si>
  <si>
    <t>min € 2.050,02</t>
  </si>
  <si>
    <t>max € 3.251,78</t>
  </si>
  <si>
    <t>min € 1.413,82</t>
  </si>
  <si>
    <t>max € 3.341,28 + alloggio monetizzato (€ 1.723,26) + vitto</t>
  </si>
  <si>
    <t>max € 3.129,07 + vitto non monetizzato</t>
  </si>
  <si>
    <t>max € 2.850,26 +  vitto non monetizzato</t>
  </si>
  <si>
    <t>min € 1.670,64 + alloggio monetizzato (€ 1.723,26) + vitto</t>
  </si>
  <si>
    <t>min € 1.564,54 + vitto non monetizzato</t>
  </si>
  <si>
    <t>min € 1.425,13 + vitto non monetizzato</t>
  </si>
  <si>
    <t>max € 2.850,26 + vitto non monetizzato</t>
  </si>
  <si>
    <t>min € 1.670,64 + alloggio monetizzato € 1.723,26 + vitto</t>
  </si>
  <si>
    <t>* Nota: in diversi bandi regionali sono previste maggiorazioni all’importo della borsa in caso di particolari situazioni degli studenti.</t>
  </si>
  <si>
    <t>Fonte: Enti di diritto allo studio, bandi regionali a.a. 2025/26</t>
  </si>
  <si>
    <t>Figura 8.4 – Andamento del Fondo integrativo statale e ripartizione per area geografica (2018-2025)</t>
  </si>
  <si>
    <t>Totale</t>
  </si>
  <si>
    <t>Emilia Romagna</t>
  </si>
  <si>
    <t xml:space="preserve">Abruzzo </t>
  </si>
  <si>
    <t>Valle d'Aosta</t>
  </si>
  <si>
    <t>variazione</t>
  </si>
  <si>
    <t>Isole</t>
  </si>
  <si>
    <t>Sud</t>
  </si>
  <si>
    <t>Centro</t>
  </si>
  <si>
    <t>Nord-est</t>
  </si>
  <si>
    <t>Nord-ovest</t>
  </si>
  <si>
    <t>Area geografica</t>
  </si>
  <si>
    <t>rip geo</t>
  </si>
  <si>
    <t xml:space="preserve">Tabella 8.3 – Andamento del Fondo integrativo statale per regione (2018-2025, milioni di euro) </t>
  </si>
  <si>
    <t>FVG</t>
  </si>
  <si>
    <t>Figura 8.5 – Distribuzione percentuale del FIS tra le regioni (2025)</t>
  </si>
  <si>
    <t>2025 (%)</t>
  </si>
  <si>
    <t>Figura 8.6 – Variazione delle quote regionali del FIS tra il 2018 e il 2025</t>
  </si>
  <si>
    <t>Figura 8.7 - Riparto delle risorse derivanti dalla Missione 4, Componente 1, Investimento 1.7 del PNRR (2022-2025)</t>
  </si>
  <si>
    <t>Figura 8.8 – Andamento della numerosità di borse concesse e di studenti idonei (Atenei, Alta formazione, ITS, Mediatori linguistici e altra tipologia di istituto) per corsi di laurea corsi di dottorato e corsi di specializzazione</t>
  </si>
  <si>
    <t xml:space="preserve">2023/24 </t>
  </si>
  <si>
    <t xml:space="preserve">2022/23 </t>
  </si>
  <si>
    <t xml:space="preserve">2021/22 </t>
  </si>
  <si>
    <t xml:space="preserve">2020/21 </t>
  </si>
  <si>
    <t>2017/18</t>
  </si>
  <si>
    <t>2016/17</t>
  </si>
  <si>
    <t xml:space="preserve">2015/16 </t>
  </si>
  <si>
    <t xml:space="preserve">2014/15 </t>
  </si>
  <si>
    <t xml:space="preserve">2013/14 </t>
  </si>
  <si>
    <t>2012/13</t>
  </si>
  <si>
    <t xml:space="preserve">2011/12 </t>
  </si>
  <si>
    <t>% copertura</t>
  </si>
  <si>
    <t xml:space="preserve">Idonei </t>
  </si>
  <si>
    <t xml:space="preserve">Borse </t>
  </si>
  <si>
    <t>a.a.</t>
  </si>
  <si>
    <r>
      <t xml:space="preserve">Fonte: </t>
    </r>
    <r>
      <rPr>
        <i/>
        <sz val="9"/>
        <color theme="1"/>
        <rFont val="Calibri"/>
        <family val="2"/>
      </rPr>
      <t>MUR-Ufficio di Statistica, Portale dati Istruzione Superiore-Open data</t>
    </r>
  </si>
  <si>
    <t>Tabella 8.4 – Studenti beneficiari e idonei di borsa di studio per tipologia di corso (Atenei, Alta formazione, ITS, Mediatori linguistici e altra tipologia di istituti)</t>
  </si>
  <si>
    <t>L, LMCU e LM</t>
  </si>
  <si>
    <t>Dottorato</t>
  </si>
  <si>
    <t>Specializzazione</t>
  </si>
  <si>
    <t>%</t>
  </si>
  <si>
    <t>Tabella 8.5 – Distribuzione delle borse concesse e degli studenti idonei per regione (aa.aa. 2023/24 vs 2018/19 vs 2011/12)</t>
  </si>
  <si>
    <t>a.a. 2023/24</t>
  </si>
  <si>
    <t>a.a. 2018/19</t>
  </si>
  <si>
    <t>a.a. 2011/12</t>
  </si>
  <si>
    <t>Idonei</t>
  </si>
  <si>
    <t>Borse</t>
  </si>
  <si>
    <t xml:space="preserve">Totale </t>
  </si>
  <si>
    <t xml:space="preserve">Figura 8.9 – Evoluzione del tasso di copertura delle borse di studio (a.a. 2011/12 vs 2023/24) </t>
  </si>
  <si>
    <t>Tabella 8.6 – Studenti esonerati totalmente per tipo di ateneo e area geografica (2018/19-2023/24)</t>
  </si>
  <si>
    <t>Tipo ateneo e area geografica</t>
  </si>
  <si>
    <t>Nord</t>
  </si>
  <si>
    <t>Mezzogiorno</t>
  </si>
  <si>
    <t>Statali</t>
  </si>
  <si>
    <t>Non statali</t>
  </si>
  <si>
    <t>Telematiche</t>
  </si>
  <si>
    <t>Tabella 8.7 - Studenti esonerati totalmente per tipo di ateneo e area geografica (2018/19-2023/24, valori %)</t>
  </si>
  <si>
    <t>Tabella 8.8 – Andamento delle tasse universitarie e degli esoneri totali nelle università (aa.aa. 2018/19-2023/24)</t>
  </si>
  <si>
    <t>Anno</t>
  </si>
  <si>
    <t>Studenti iscritti</t>
  </si>
  <si>
    <t>Studenti esonerati al 100%</t>
  </si>
  <si>
    <t>Studenti paganti</t>
  </si>
  <si>
    <t>% esonerati totali</t>
  </si>
  <si>
    <t>Tassa media dei paganti (statali)</t>
  </si>
  <si>
    <t>Tassa media dei paganti (non statali)</t>
  </si>
  <si>
    <t>Tassa media dei paganti (telematiche)</t>
  </si>
  <si>
    <t xml:space="preserve">Fonte: MUR-Banche dati ANS (iscritti), Portale dati Istruzione Superiore-Open data (esonerati), Bilanci atenei </t>
  </si>
  <si>
    <t>Telematica</t>
  </si>
  <si>
    <t>Non Statale</t>
  </si>
  <si>
    <t>Statale</t>
  </si>
  <si>
    <t>Area geografica ateneo</t>
  </si>
  <si>
    <t xml:space="preserve">% studenti esonerati totalmente </t>
  </si>
  <si>
    <t>% di studenti esonerati totalmente/totale iscritti</t>
  </si>
  <si>
    <t>Esonerati totalmente</t>
  </si>
  <si>
    <t>Iscritti</t>
  </si>
  <si>
    <t>Fonte: MUR-Banche dati ANS (iscritti) e Portale dati Istruzione Superiore-Open data (esonerati)</t>
  </si>
  <si>
    <t>Figura 8.10 – Andamento esoneri totali dal pagamento delle tasse universitarie per area geografica (aa.aa. 2018/19-2023/24)</t>
  </si>
  <si>
    <t>Figura 8.11 – Percentuale di studenti esonerati totalmente dal pagamento delle tasse universitarie per tipo ateneo e area geografica (a.a. 2018/19 vs 2023/24)</t>
  </si>
  <si>
    <t xml:space="preserve">Figura 8.12 – Andamento della tassa media degli studenti paganti per tipo di ateneo e area geografica (L, LM, LMCU) </t>
  </si>
  <si>
    <t xml:space="preserve">Fonte: MUR-Banche dati ANS (iscritti), Portale dati Istruzione Superiore-Open data (esonerati) e Bilanci atenei </t>
  </si>
  <si>
    <t>Tipo</t>
  </si>
  <si>
    <t>Enti per il diritto allo studio</t>
  </si>
  <si>
    <t>Gestiti dalle università in forma diretta o in convenzione</t>
  </si>
  <si>
    <t>Collegi di merito</t>
  </si>
  <si>
    <t xml:space="preserve">Tabella 8.9 – Offerta di posti alloggio nelle regioni. Gestione università, enti per il diritto allo studio e collegi di merito (2018-2024) </t>
  </si>
  <si>
    <t>Regione*</t>
  </si>
  <si>
    <t>Posti disponibili nella regione</t>
  </si>
  <si>
    <t>Studenti fuori sede a.a. 2024/25 (2)</t>
  </si>
  <si>
    <t>studenti fuori sede/posti</t>
  </si>
  <si>
    <t>Studenti fuori sede a.a. 2018/19**</t>
  </si>
  <si>
    <t>Trentino Alto Adige</t>
  </si>
  <si>
    <t>Tabella 8.10 – Posti alloggio disponibili nelle regioni (gestiti dagli atenei o dagli Enti per il diritto allo studio o dai collegi) e rapporto con gli studenti fuori sede (a.a. 2024/25 vs 2018/19)</t>
  </si>
  <si>
    <t>Tabella 8.11 – Andamento del Fondo per le spese di locazione abitativa sostenute da studenti fuori sede iscritti alle università statali (2020, 2021, 2023, 2024, 2025*)</t>
  </si>
  <si>
    <t>Totale 2020-2025</t>
  </si>
  <si>
    <t>% Totale</t>
  </si>
  <si>
    <t>-</t>
  </si>
  <si>
    <t>* Nell’anno 2022 il fondo non è stato finanziato</t>
  </si>
  <si>
    <t>Limite ISEE</t>
  </si>
  <si>
    <t>Soglia D.M.</t>
  </si>
  <si>
    <t>Prov. Trento</t>
  </si>
  <si>
    <t>Sicilia - Catania</t>
  </si>
  <si>
    <t>Sicilia - Enna</t>
  </si>
  <si>
    <t>Sicilia - Messina</t>
  </si>
  <si>
    <t>Sicilia - Palermo</t>
  </si>
  <si>
    <t>Limite ISPE</t>
  </si>
  <si>
    <t> 52.902</t>
  </si>
  <si>
    <t> 57.500</t>
  </si>
  <si>
    <t>8.   IL DIRITTO ALLO STUDIO</t>
  </si>
  <si>
    <t>2022 (mln euro)</t>
  </si>
  <si>
    <t>2023 (mln euro)</t>
  </si>
  <si>
    <t>2024 (mln euro)</t>
  </si>
  <si>
    <t>2025 (mln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</si>
</sst>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??_-;_-@_-"/>
    <numFmt numFmtId="165" formatCode="[$€-2]\ #,##0.00;[Red]\-[$€-2]\ #,##0.00"/>
    <numFmt numFmtId="166" formatCode="0.0%"/>
    <numFmt numFmtId="167" formatCode="#,##0.0"/>
    <numFmt numFmtId="168" formatCode="#,##0.00\ _€"/>
    <numFmt numFmtId="169" formatCode="#,##0.00\ _€;[Red]\-#,##0.00\ _€"/>
    <numFmt numFmtId="170" formatCode="#,##0.00\ \€"/>
    <numFmt numFmtId="171" formatCode="#,##0.0_ ;[Red]\-#,##0.0\ "/>
    <numFmt numFmtId="172" formatCode="_-* #,##0\ &quot;€&quot;_-;\-* #,##0\ &quot;€&quot;_-;_-* &quot;-&quot;??\ &quot;€&quot;_-;_-@_-"/>
    <numFmt numFmtId="173" formatCode="#,##0_ ;\-#,##0\ 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44546A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i/>
      <sz val="9"/>
      <color theme="1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0"/>
      <color theme="1"/>
      <name val="Arial"/>
      <family val="2"/>
    </font>
    <font>
      <i/>
      <sz val="9"/>
      <color rgb="FF000000"/>
      <name val="Calibri"/>
      <family val="2"/>
    </font>
    <font>
      <sz val="11"/>
      <color indexed="8"/>
      <name val="Aptos Narrow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11"/>
      <color indexed="8"/>
      <name val="Calibri"/>
      <family val="2"/>
    </font>
    <font>
      <u/>
      <sz val="10"/>
      <color theme="10"/>
      <name val="Calibri"/>
      <family val="2"/>
    </font>
    <font>
      <b/>
      <sz val="14"/>
      <color rgb="FF002060"/>
      <name val="Calibri"/>
      <family val="2"/>
    </font>
    <font>
      <b/>
      <sz val="8"/>
      <color rgb="FF000000"/>
      <name val="Calibri"/>
      <family val="2"/>
    </font>
    <font>
      <i/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EEAF6"/>
        <bgColor theme="4" tint="0.79998168889431442"/>
      </patternFill>
    </fill>
    <fill>
      <patternFill patternType="solid">
        <fgColor rgb="FFDAE9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0" fontId="24" fillId="0" borderId="0"/>
    <xf numFmtId="44" fontId="2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164" fontId="8" fillId="2" borderId="1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7" fillId="0" borderId="1" xfId="0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3" fillId="0" borderId="0" xfId="3" applyFont="1"/>
    <xf numFmtId="166" fontId="13" fillId="0" borderId="0" xfId="4" applyNumberFormat="1" applyFont="1"/>
    <xf numFmtId="0" fontId="12" fillId="0" borderId="0" xfId="3" applyFont="1"/>
    <xf numFmtId="4" fontId="13" fillId="0" borderId="0" xfId="3" applyNumberFormat="1" applyFont="1"/>
    <xf numFmtId="4" fontId="15" fillId="0" borderId="0" xfId="3" applyNumberFormat="1" applyFont="1"/>
    <xf numFmtId="4" fontId="16" fillId="0" borderId="0" xfId="3" applyNumberFormat="1" applyFont="1"/>
    <xf numFmtId="4" fontId="13" fillId="0" borderId="0" xfId="3" applyNumberFormat="1" applyFont="1" applyAlignment="1">
      <alignment horizontal="right" vertical="top"/>
    </xf>
    <xf numFmtId="0" fontId="12" fillId="2" borderId="1" xfId="3" applyFont="1" applyFill="1" applyBorder="1"/>
    <xf numFmtId="0" fontId="13" fillId="0" borderId="1" xfId="3" applyFont="1" applyBorder="1" applyAlignment="1">
      <alignment horizontal="left"/>
    </xf>
    <xf numFmtId="167" fontId="13" fillId="0" borderId="1" xfId="3" applyNumberFormat="1" applyFont="1" applyBorder="1"/>
    <xf numFmtId="0" fontId="12" fillId="3" borderId="1" xfId="3" applyFont="1" applyFill="1" applyBorder="1" applyAlignment="1">
      <alignment horizontal="left"/>
    </xf>
    <xf numFmtId="167" fontId="12" fillId="2" borderId="1" xfId="3" applyNumberFormat="1" applyFont="1" applyFill="1" applyBorder="1"/>
    <xf numFmtId="167" fontId="17" fillId="0" borderId="1" xfId="3" applyNumberFormat="1" applyFont="1" applyBorder="1"/>
    <xf numFmtId="167" fontId="18" fillId="2" borderId="1" xfId="3" applyNumberFormat="1" applyFont="1" applyFill="1" applyBorder="1"/>
    <xf numFmtId="166" fontId="13" fillId="0" borderId="1" xfId="4" applyNumberFormat="1" applyFont="1" applyBorder="1"/>
    <xf numFmtId="166" fontId="17" fillId="0" borderId="1" xfId="4" applyNumberFormat="1" applyFont="1" applyBorder="1"/>
    <xf numFmtId="166" fontId="12" fillId="2" borderId="1" xfId="4" applyNumberFormat="1" applyFont="1" applyFill="1" applyBorder="1"/>
    <xf numFmtId="166" fontId="18" fillId="2" borderId="1" xfId="4" applyNumberFormat="1" applyFont="1" applyFill="1" applyBorder="1"/>
    <xf numFmtId="0" fontId="14" fillId="0" borderId="0" xfId="3" applyFont="1" applyAlignment="1">
      <alignment horizontal="left" vertical="top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12" fillId="2" borderId="1" xfId="3" applyFont="1" applyFill="1" applyBorder="1" applyAlignment="1">
      <alignment horizontal="center"/>
    </xf>
    <xf numFmtId="0" fontId="9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19" fillId="0" borderId="0" xfId="0" applyFont="1"/>
    <xf numFmtId="166" fontId="7" fillId="0" borderId="1" xfId="4" applyNumberFormat="1" applyFont="1" applyBorder="1"/>
    <xf numFmtId="166" fontId="7" fillId="0" borderId="1" xfId="0" applyNumberFormat="1" applyFont="1" applyBorder="1"/>
    <xf numFmtId="0" fontId="7" fillId="0" borderId="0" xfId="0" applyFont="1"/>
    <xf numFmtId="0" fontId="4" fillId="0" borderId="0" xfId="3" applyAlignment="1">
      <alignment vertical="center"/>
    </xf>
    <xf numFmtId="170" fontId="4" fillId="0" borderId="0" xfId="3" applyNumberFormat="1"/>
    <xf numFmtId="166" fontId="7" fillId="0" borderId="1" xfId="4" applyNumberFormat="1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171" fontId="7" fillId="0" borderId="1" xfId="3" applyNumberFormat="1" applyFont="1" applyBorder="1" applyAlignment="1">
      <alignment vertical="center"/>
    </xf>
    <xf numFmtId="171" fontId="20" fillId="0" borderId="1" xfId="3" applyNumberFormat="1" applyFont="1" applyBorder="1" applyAlignment="1">
      <alignment vertical="center"/>
    </xf>
    <xf numFmtId="166" fontId="20" fillId="0" borderId="1" xfId="4" applyNumberFormat="1" applyFont="1" applyBorder="1" applyAlignment="1">
      <alignment vertical="center"/>
    </xf>
    <xf numFmtId="166" fontId="0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169" fontId="7" fillId="0" borderId="0" xfId="3" applyNumberFormat="1" applyFont="1" applyAlignment="1">
      <alignment vertical="center"/>
    </xf>
    <xf numFmtId="168" fontId="7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/>
    </xf>
    <xf numFmtId="169" fontId="5" fillId="0" borderId="0" xfId="3" applyNumberFormat="1" applyFont="1" applyAlignment="1">
      <alignment vertical="center"/>
    </xf>
    <xf numFmtId="0" fontId="5" fillId="3" borderId="1" xfId="3" applyFont="1" applyFill="1" applyBorder="1" applyAlignment="1">
      <alignment horizontal="left" vertical="center"/>
    </xf>
    <xf numFmtId="171" fontId="5" fillId="2" borderId="1" xfId="3" applyNumberFormat="1" applyFont="1" applyFill="1" applyBorder="1" applyAlignment="1">
      <alignment vertical="center"/>
    </xf>
    <xf numFmtId="171" fontId="21" fillId="2" borderId="1" xfId="3" applyNumberFormat="1" applyFont="1" applyFill="1" applyBorder="1" applyAlignment="1">
      <alignment vertical="center"/>
    </xf>
    <xf numFmtId="166" fontId="5" fillId="2" borderId="1" xfId="4" applyNumberFormat="1" applyFont="1" applyFill="1" applyBorder="1" applyAlignment="1">
      <alignment vertical="center"/>
    </xf>
    <xf numFmtId="0" fontId="22" fillId="0" borderId="0" xfId="6"/>
    <xf numFmtId="166" fontId="5" fillId="0" borderId="0" xfId="7" applyNumberFormat="1" applyFont="1" applyFill="1" applyBorder="1"/>
    <xf numFmtId="3" fontId="5" fillId="0" borderId="0" xfId="6" applyNumberFormat="1" applyFont="1"/>
    <xf numFmtId="0" fontId="5" fillId="0" borderId="0" xfId="6" applyFont="1" applyAlignment="1">
      <alignment horizontal="center" vertical="center"/>
    </xf>
    <xf numFmtId="166" fontId="7" fillId="0" borderId="0" xfId="7" applyNumberFormat="1" applyFont="1" applyFill="1" applyBorder="1"/>
    <xf numFmtId="3" fontId="7" fillId="0" borderId="0" xfId="6" applyNumberFormat="1" applyFont="1"/>
    <xf numFmtId="0" fontId="7" fillId="0" borderId="0" xfId="6" applyFont="1" applyAlignment="1">
      <alignment vertical="center"/>
    </xf>
    <xf numFmtId="3" fontId="22" fillId="0" borderId="0" xfId="6" applyNumberFormat="1"/>
    <xf numFmtId="3" fontId="7" fillId="0" borderId="1" xfId="6" applyNumberFormat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23" fillId="0" borderId="0" xfId="3" applyFont="1" applyAlignment="1">
      <alignment vertical="center"/>
    </xf>
    <xf numFmtId="166" fontId="7" fillId="0" borderId="0" xfId="6" applyNumberFormat="1" applyFont="1"/>
    <xf numFmtId="3" fontId="7" fillId="0" borderId="0" xfId="6" applyNumberFormat="1" applyFont="1" applyAlignment="1">
      <alignment vertical="center"/>
    </xf>
    <xf numFmtId="0" fontId="5" fillId="0" borderId="0" xfId="6" applyFont="1" applyAlignment="1">
      <alignment vertical="center"/>
    </xf>
    <xf numFmtId="0" fontId="3" fillId="0" borderId="0" xfId="8" applyFont="1" applyAlignment="1">
      <alignment vertical="center"/>
    </xf>
    <xf numFmtId="166" fontId="19" fillId="0" borderId="1" xfId="7" applyNumberFormat="1" applyFont="1" applyBorder="1"/>
    <xf numFmtId="0" fontId="23" fillId="0" borderId="0" xfId="0" applyFont="1" applyAlignment="1">
      <alignment vertical="center"/>
    </xf>
    <xf numFmtId="3" fontId="7" fillId="0" borderId="1" xfId="0" applyNumberFormat="1" applyFont="1" applyBorder="1"/>
    <xf numFmtId="166" fontId="7" fillId="0" borderId="1" xfId="7" applyNumberFormat="1" applyFont="1" applyBorder="1"/>
    <xf numFmtId="0" fontId="5" fillId="3" borderId="1" xfId="6" applyFont="1" applyFill="1" applyBorder="1" applyAlignment="1">
      <alignment horizontal="center" vertical="center"/>
    </xf>
    <xf numFmtId="3" fontId="5" fillId="3" borderId="1" xfId="0" applyNumberFormat="1" applyFont="1" applyFill="1" applyBorder="1"/>
    <xf numFmtId="166" fontId="5" fillId="3" borderId="1" xfId="7" applyNumberFormat="1" applyFont="1" applyFill="1" applyBorder="1"/>
    <xf numFmtId="0" fontId="5" fillId="3" borderId="1" xfId="6" applyFont="1" applyFill="1" applyBorder="1" applyAlignment="1">
      <alignment horizontal="left" vertical="center"/>
    </xf>
    <xf numFmtId="0" fontId="11" fillId="0" borderId="0" xfId="2" applyFont="1"/>
    <xf numFmtId="0" fontId="24" fillId="0" borderId="0" xfId="9" applyAlignment="1">
      <alignment vertical="center"/>
    </xf>
    <xf numFmtId="0" fontId="7" fillId="0" borderId="1" xfId="6" applyFont="1" applyBorder="1" applyAlignment="1">
      <alignment horizontal="left"/>
    </xf>
    <xf numFmtId="172" fontId="7" fillId="0" borderId="1" xfId="10" applyNumberFormat="1" applyFont="1" applyBorder="1"/>
    <xf numFmtId="0" fontId="7" fillId="0" borderId="1" xfId="6" applyFont="1" applyBorder="1"/>
    <xf numFmtId="0" fontId="5" fillId="2" borderId="1" xfId="6" applyFont="1" applyFill="1" applyBorder="1" applyAlignment="1">
      <alignment horizontal="center" vertical="center"/>
    </xf>
    <xf numFmtId="0" fontId="22" fillId="0" borderId="0" xfId="6" applyAlignment="1">
      <alignment vertical="center"/>
    </xf>
    <xf numFmtId="166" fontId="26" fillId="0" borderId="1" xfId="7" applyNumberFormat="1" applyFont="1" applyBorder="1" applyAlignment="1">
      <alignment vertical="center"/>
    </xf>
    <xf numFmtId="0" fontId="26" fillId="0" borderId="1" xfId="9" applyFont="1" applyBorder="1" applyAlignment="1">
      <alignment vertical="center"/>
    </xf>
    <xf numFmtId="3" fontId="26" fillId="0" borderId="1" xfId="9" applyNumberFormat="1" applyFont="1" applyBorder="1" applyAlignment="1">
      <alignment vertical="center"/>
    </xf>
    <xf numFmtId="0" fontId="25" fillId="2" borderId="1" xfId="9" applyFont="1" applyFill="1" applyBorder="1" applyAlignment="1">
      <alignment vertical="center"/>
    </xf>
    <xf numFmtId="0" fontId="27" fillId="2" borderId="1" xfId="9" applyFont="1" applyFill="1" applyBorder="1" applyAlignment="1">
      <alignment horizontal="center" vertical="center"/>
    </xf>
    <xf numFmtId="166" fontId="25" fillId="2" borderId="1" xfId="7" applyNumberFormat="1" applyFont="1" applyFill="1" applyBorder="1" applyAlignment="1">
      <alignment vertical="center"/>
    </xf>
    <xf numFmtId="0" fontId="25" fillId="2" borderId="1" xfId="9" applyFont="1" applyFill="1" applyBorder="1" applyAlignment="1">
      <alignment horizontal="center" vertical="center"/>
    </xf>
    <xf numFmtId="3" fontId="25" fillId="2" borderId="1" xfId="9" applyNumberFormat="1" applyFont="1" applyFill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28" fillId="0" borderId="0" xfId="9" applyFont="1" applyAlignment="1">
      <alignment vertical="center"/>
    </xf>
    <xf numFmtId="166" fontId="28" fillId="0" borderId="0" xfId="9" applyNumberFormat="1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6" fillId="0" borderId="0" xfId="9" applyFont="1" applyAlignment="1">
      <alignment vertical="center"/>
    </xf>
    <xf numFmtId="166" fontId="7" fillId="0" borderId="1" xfId="7" applyNumberFormat="1" applyFont="1" applyBorder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2" borderId="1" xfId="0" applyFont="1" applyFill="1" applyBorder="1" applyAlignment="1">
      <alignment horizontal="center"/>
    </xf>
    <xf numFmtId="173" fontId="20" fillId="6" borderId="1" xfId="11" applyNumberFormat="1" applyFont="1" applyFill="1" applyBorder="1" applyAlignment="1">
      <alignment horizontal="left"/>
    </xf>
    <xf numFmtId="173" fontId="20" fillId="6" borderId="1" xfId="11" applyNumberFormat="1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center"/>
    </xf>
    <xf numFmtId="173" fontId="20" fillId="0" borderId="1" xfId="11" applyNumberFormat="1" applyFont="1" applyBorder="1" applyAlignment="1">
      <alignment horizontal="left"/>
    </xf>
    <xf numFmtId="173" fontId="20" fillId="0" borderId="1" xfId="11" applyNumberFormat="1" applyFont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/>
    </xf>
    <xf numFmtId="173" fontId="20" fillId="0" borderId="1" xfId="11" applyNumberFormat="1" applyFont="1" applyFill="1" applyBorder="1" applyAlignment="1">
      <alignment horizontal="left"/>
    </xf>
    <xf numFmtId="173" fontId="20" fillId="0" borderId="1" xfId="11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/>
    </xf>
    <xf numFmtId="173" fontId="20" fillId="5" borderId="1" xfId="11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6" fontId="6" fillId="0" borderId="1" xfId="0" applyNumberFormat="1" applyFont="1" applyBorder="1" applyAlignment="1">
      <alignment horizontal="right" vertical="center" wrapText="1"/>
    </xf>
    <xf numFmtId="0" fontId="29" fillId="0" borderId="0" xfId="2" applyFont="1" applyAlignment="1">
      <alignment vertical="center"/>
    </xf>
    <xf numFmtId="0" fontId="30" fillId="0" borderId="0" xfId="0" applyFont="1"/>
    <xf numFmtId="0" fontId="14" fillId="0" borderId="1" xfId="3" applyFont="1" applyBorder="1" applyAlignment="1">
      <alignment horizontal="left" vertical="top"/>
    </xf>
    <xf numFmtId="0" fontId="31" fillId="2" borderId="1" xfId="3" applyFont="1" applyFill="1" applyBorder="1" applyAlignment="1">
      <alignment horizontal="left" vertical="top"/>
    </xf>
    <xf numFmtId="0" fontId="5" fillId="2" borderId="1" xfId="3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right" vertical="center"/>
    </xf>
    <xf numFmtId="0" fontId="32" fillId="0" borderId="0" xfId="9" applyFont="1" applyAlignment="1">
      <alignment vertical="center"/>
    </xf>
    <xf numFmtId="0" fontId="9" fillId="0" borderId="0" xfId="6" applyFont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1" xfId="6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</cellXfs>
  <cellStyles count="12">
    <cellStyle name="Collegamento ipertestuale" xfId="2" builtinId="8"/>
    <cellStyle name="Migliaia" xfId="1" builtinId="3"/>
    <cellStyle name="Migliaia [0]" xfId="11" builtinId="6"/>
    <cellStyle name="Migliaia 2" xfId="5" xr:uid="{D0BCA4C1-5657-4D32-9884-171880573FE0}"/>
    <cellStyle name="Normale" xfId="0" builtinId="0"/>
    <cellStyle name="Normale 10" xfId="9" xr:uid="{C6A7E381-9DBB-4467-B4F7-94DFDC88DF68}"/>
    <cellStyle name="Normale 2" xfId="3" xr:uid="{C83B9977-8F57-44E1-9539-18232B1CD561}"/>
    <cellStyle name="Normale 2 2" xfId="8" xr:uid="{0DF45B69-F5F2-44B5-B97A-4D1545234CDF}"/>
    <cellStyle name="Normale 3" xfId="6" xr:uid="{64AD0FC7-580A-4FD4-B125-2E583A77830E}"/>
    <cellStyle name="Percentuale 2" xfId="4" xr:uid="{317D976F-C603-4EF6-9B0D-B813B881BEC6}"/>
    <cellStyle name="Percentuale 2 2" xfId="7" xr:uid="{2CC0DB9A-1657-4C5B-8C65-E2BA28C4947B}"/>
    <cellStyle name="Valuta 2" xfId="10" xr:uid="{E5EC6437-C292-4B50-B9E7-15327072208B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Fondo integrativo statale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8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</c:numLit>
          </c:cat>
          <c:val>
            <c:numLit>
              <c:formatCode>General</c:formatCode>
              <c:ptCount val="8"/>
              <c:pt idx="0">
                <c:v>237.35737209000004</c:v>
              </c:pt>
              <c:pt idx="1">
                <c:v>254.82738397999998</c:v>
              </c:pt>
              <c:pt idx="2">
                <c:v>307.835399</c:v>
              </c:pt>
              <c:pt idx="3">
                <c:v>307.82622099999998</c:v>
              </c:pt>
              <c:pt idx="4">
                <c:v>307.82768099999998</c:v>
              </c:pt>
              <c:pt idx="5">
                <c:v>313.96845812999999</c:v>
              </c:pt>
              <c:pt idx="6">
                <c:v>593.84025099999997</c:v>
              </c:pt>
              <c:pt idx="7">
                <c:v>557.82683799999995</c:v>
              </c:pt>
            </c:numLit>
          </c:val>
          <c:extLst>
            <c:ext xmlns:c16="http://schemas.microsoft.com/office/drawing/2014/chart" uri="{C3380CC4-5D6E-409C-BE32-E72D297353CC}">
              <c16:uniqueId val="{00000000-1D48-48B6-8ADA-F6C0D1B5714F}"/>
            </c:ext>
          </c:extLst>
        </c:ser>
        <c:ser>
          <c:idx val="1"/>
          <c:order val="1"/>
          <c:tx>
            <c:v>PNRR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8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</c:numLit>
          </c:cat>
          <c:val>
            <c:numLit>
              <c:formatCode>General</c:formatCode>
              <c:ptCount val="8"/>
              <c:pt idx="4">
                <c:v>249.99999999999997</c:v>
              </c:pt>
              <c:pt idx="5">
                <c:v>270</c:v>
              </c:pt>
              <c:pt idx="6">
                <c:v>288</c:v>
              </c:pt>
              <c:pt idx="7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1-1D48-48B6-8ADA-F6C0D1B5714F}"/>
            </c:ext>
          </c:extLst>
        </c:ser>
        <c:ser>
          <c:idx val="2"/>
          <c:order val="2"/>
          <c:tx>
            <c:v>PON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3.7748876009314133E-2"/>
                  <c:y val="1.879194895692352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48-48B6-8ADA-F6C0D1B571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8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</c:numLit>
          </c:cat>
          <c:val>
            <c:numLit>
              <c:formatCode>General</c:formatCode>
              <c:ptCount val="8"/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1D48-48B6-8ADA-F6C0D1B571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477756656"/>
        <c:axId val="1477764816"/>
      </c:barChart>
      <c:lineChart>
        <c:grouping val="standard"/>
        <c:varyColors val="0"/>
        <c:ser>
          <c:idx val="3"/>
          <c:order val="3"/>
          <c:tx>
            <c:v>TOTALE</c:v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0482130615472099E-2"/>
                  <c:y val="-5.1654431348719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48-48B6-8ADA-F6C0D1B5714F}"/>
                </c:ext>
              </c:extLst>
            </c:dLbl>
            <c:dLbl>
              <c:idx val="3"/>
              <c:layout>
                <c:manualLayout>
                  <c:x val="-8.394343357260392E-2"/>
                  <c:y val="-4.5390448363078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48-48B6-8ADA-F6C0D1B5714F}"/>
                </c:ext>
              </c:extLst>
            </c:dLbl>
            <c:dLbl>
              <c:idx val="5"/>
              <c:layout>
                <c:manualLayout>
                  <c:x val="-7.3279204955725902E-2"/>
                  <c:y val="-5.165443134871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8-48B6-8ADA-F6C0D1B5714F}"/>
                </c:ext>
              </c:extLst>
            </c:dLbl>
            <c:dLbl>
              <c:idx val="7"/>
              <c:layout>
                <c:manualLayout>
                  <c:x val="-2.6231819169614461E-2"/>
                  <c:y val="-5.1654431348719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48-48B6-8ADA-F6C0D1B5714F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8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  <c:pt idx="7">
                <c:v>2025</c:v>
              </c:pt>
            </c:numLit>
          </c:cat>
          <c:val>
            <c:numLit>
              <c:formatCode>General</c:formatCode>
              <c:ptCount val="8"/>
              <c:pt idx="0">
                <c:v>237.35737209000004</c:v>
              </c:pt>
              <c:pt idx="1">
                <c:v>254.82738397999998</c:v>
              </c:pt>
              <c:pt idx="2">
                <c:v>307.835399</c:v>
              </c:pt>
              <c:pt idx="3">
                <c:v>307.82622099999998</c:v>
              </c:pt>
              <c:pt idx="4">
                <c:v>600.82768099999998</c:v>
              </c:pt>
              <c:pt idx="5">
                <c:v>583.96845813000004</c:v>
              </c:pt>
              <c:pt idx="6">
                <c:v>881.84025099999997</c:v>
              </c:pt>
              <c:pt idx="7">
                <c:v>707.82683799999995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D48-48B6-8ADA-F6C0D1B571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7756656"/>
        <c:axId val="1477764816"/>
      </c:lineChart>
      <c:catAx>
        <c:axId val="147775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477764816"/>
        <c:crosses val="autoZero"/>
        <c:auto val="1"/>
        <c:lblAlgn val="ctr"/>
        <c:lblOffset val="100"/>
        <c:noMultiLvlLbl val="0"/>
      </c:catAx>
      <c:valAx>
        <c:axId val="14777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47775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'Fig. 8.4'!$A$40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8.4'!$B$40:$I$40</c:f>
              <c:numCache>
                <c:formatCode>#,##0.0</c:formatCode>
                <c:ptCount val="8"/>
                <c:pt idx="0">
                  <c:v>32.631314879999998</c:v>
                </c:pt>
                <c:pt idx="1">
                  <c:v>39.786069670000003</c:v>
                </c:pt>
                <c:pt idx="2">
                  <c:v>49.515257509999998</c:v>
                </c:pt>
                <c:pt idx="3">
                  <c:v>47.596608510000003</c:v>
                </c:pt>
                <c:pt idx="4">
                  <c:v>50.570551589999994</c:v>
                </c:pt>
                <c:pt idx="5">
                  <c:v>54.885958649999999</c:v>
                </c:pt>
                <c:pt idx="6">
                  <c:v>99.734433440000004</c:v>
                </c:pt>
                <c:pt idx="7">
                  <c:v>96.237891979999986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3-4769-920F-145DBC9D38AA}"/>
            </c:ext>
          </c:extLst>
        </c:ser>
        <c:ser>
          <c:idx val="1"/>
          <c:order val="1"/>
          <c:tx>
            <c:strRef>
              <c:f>'Fig. 8.4'!$A$41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8.4'!$B$41:$I$41</c:f>
              <c:numCache>
                <c:formatCode>#,##0.0</c:formatCode>
                <c:ptCount val="8"/>
                <c:pt idx="0">
                  <c:v>48.018378990000002</c:v>
                </c:pt>
                <c:pt idx="1">
                  <c:v>52.217647329999998</c:v>
                </c:pt>
                <c:pt idx="2">
                  <c:v>63.216931300000006</c:v>
                </c:pt>
                <c:pt idx="3">
                  <c:v>59.342803100000005</c:v>
                </c:pt>
                <c:pt idx="4">
                  <c:v>62.40962494</c:v>
                </c:pt>
                <c:pt idx="5">
                  <c:v>63.172122619999996</c:v>
                </c:pt>
                <c:pt idx="6">
                  <c:v>113.55997266</c:v>
                </c:pt>
                <c:pt idx="7">
                  <c:v>106.39602275999999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3-4769-920F-145DBC9D38AA}"/>
            </c:ext>
          </c:extLst>
        </c:ser>
        <c:ser>
          <c:idx val="2"/>
          <c:order val="2"/>
          <c:tx>
            <c:strRef>
              <c:f>'Fig. 8.4'!$A$42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8.4'!$B$42:$I$42</c:f>
              <c:numCache>
                <c:formatCode>#,##0.0</c:formatCode>
                <c:ptCount val="8"/>
                <c:pt idx="0">
                  <c:v>63.594127650000004</c:v>
                </c:pt>
                <c:pt idx="1">
                  <c:v>67.340126679999997</c:v>
                </c:pt>
                <c:pt idx="2">
                  <c:v>82.403735069999996</c:v>
                </c:pt>
                <c:pt idx="3">
                  <c:v>79.79108690999999</c:v>
                </c:pt>
                <c:pt idx="4">
                  <c:v>78.266830850000005</c:v>
                </c:pt>
                <c:pt idx="5">
                  <c:v>78.572262749999979</c:v>
                </c:pt>
                <c:pt idx="6">
                  <c:v>144.6889223</c:v>
                </c:pt>
                <c:pt idx="7">
                  <c:v>127.75428398999999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3-4769-920F-145DBC9D38AA}"/>
            </c:ext>
          </c:extLst>
        </c:ser>
        <c:ser>
          <c:idx val="3"/>
          <c:order val="3"/>
          <c:tx>
            <c:strRef>
              <c:f>'Fig. 8.4'!$A$43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8.4'!$B$43:$I$43</c:f>
              <c:numCache>
                <c:formatCode>#,##0.0</c:formatCode>
                <c:ptCount val="8"/>
                <c:pt idx="0">
                  <c:v>55.158759769999996</c:v>
                </c:pt>
                <c:pt idx="1">
                  <c:v>58.377217019999996</c:v>
                </c:pt>
                <c:pt idx="2">
                  <c:v>68.866562079999994</c:v>
                </c:pt>
                <c:pt idx="3">
                  <c:v>78.029151380000002</c:v>
                </c:pt>
                <c:pt idx="4">
                  <c:v>77.108686680000005</c:v>
                </c:pt>
                <c:pt idx="5">
                  <c:v>77.643388699999988</c:v>
                </c:pt>
                <c:pt idx="6">
                  <c:v>161.67945243</c:v>
                </c:pt>
                <c:pt idx="7">
                  <c:v>154.05840155999999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3-4769-920F-145DBC9D38AA}"/>
            </c:ext>
          </c:extLst>
        </c:ser>
        <c:ser>
          <c:idx val="4"/>
          <c:order val="4"/>
          <c:tx>
            <c:strRef>
              <c:f>'Fig. 8.4'!$A$44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8.4'!$B$44:$I$44</c:f>
              <c:numCache>
                <c:formatCode>#,##0.0</c:formatCode>
                <c:ptCount val="8"/>
                <c:pt idx="0">
                  <c:v>37.954790799999998</c:v>
                </c:pt>
                <c:pt idx="1">
                  <c:v>37.106323279999998</c:v>
                </c:pt>
                <c:pt idx="2">
                  <c:v>43.832913040000001</c:v>
                </c:pt>
                <c:pt idx="3">
                  <c:v>43.066571100000004</c:v>
                </c:pt>
                <c:pt idx="4">
                  <c:v>39.471986940000001</c:v>
                </c:pt>
                <c:pt idx="5">
                  <c:v>39.694725409999997</c:v>
                </c:pt>
                <c:pt idx="6">
                  <c:v>74.177470170000007</c:v>
                </c:pt>
                <c:pt idx="7">
                  <c:v>73.380237710000003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3-4769-920F-145DBC9D3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68735456"/>
        <c:axId val="268735936"/>
      </c:barChart>
      <c:lineChart>
        <c:grouping val="standard"/>
        <c:varyColors val="0"/>
        <c:ser>
          <c:idx val="5"/>
          <c:order val="5"/>
          <c:tx>
            <c:strRef>
              <c:f>'Fig. 8.4'!$A$45</c:f>
              <c:strCache>
                <c:ptCount val="1"/>
                <c:pt idx="0">
                  <c:v>Totale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8.4'!$B$39:$I$39</c:f>
              <c:numCache>
                <c:formatCode>General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'Fig. 8.4'!$B$45:$I$45</c:f>
              <c:numCache>
                <c:formatCode>#,##0.0</c:formatCode>
                <c:ptCount val="8"/>
                <c:pt idx="0">
                  <c:v>237.35737209000004</c:v>
                </c:pt>
                <c:pt idx="1">
                  <c:v>254.82738397999998</c:v>
                </c:pt>
                <c:pt idx="2">
                  <c:v>307.835399</c:v>
                </c:pt>
                <c:pt idx="3">
                  <c:v>307.82622099999998</c:v>
                </c:pt>
                <c:pt idx="4">
                  <c:v>307.82768099999998</c:v>
                </c:pt>
                <c:pt idx="5">
                  <c:v>313.96845812999999</c:v>
                </c:pt>
                <c:pt idx="6">
                  <c:v>593.84025099999997</c:v>
                </c:pt>
                <c:pt idx="7">
                  <c:v>557.82683799999995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53-4769-920F-145DBC9D3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735456"/>
        <c:axId val="268735936"/>
      </c:lineChart>
      <c:catAx>
        <c:axId val="26873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68735936"/>
        <c:crosses val="autoZero"/>
        <c:auto val="1"/>
        <c:lblAlgn val="ctr"/>
        <c:lblOffset val="100"/>
        <c:noMultiLvlLbl val="0"/>
      </c:catAx>
      <c:valAx>
        <c:axId val="26873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it-IT"/>
                  <a:t>Milioni di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it-I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6873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'Fig. 8.4'!$A$48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('Fig. 8.4'!$B$47,'Fig. 8.4'!$I$47)</c:f>
              <c:numCache>
                <c:formatCode>General</c:formatCode>
                <c:ptCount val="2"/>
                <c:pt idx="0">
                  <c:v>2018</c:v>
                </c:pt>
                <c:pt idx="1">
                  <c:v>2025</c:v>
                </c:pt>
              </c:numCache>
            </c:numRef>
          </c:cat>
          <c:val>
            <c:numRef>
              <c:f>('Fig. 8.4'!$B$48,'Fig. 8.4'!$I$48)</c:f>
              <c:numCache>
                <c:formatCode>0.0%</c:formatCode>
                <c:ptCount val="2"/>
                <c:pt idx="0">
                  <c:v>0.13747757060449342</c:v>
                </c:pt>
                <c:pt idx="1">
                  <c:v>0.17252287882929002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C-4685-9414-71667B9CA20D}"/>
            </c:ext>
          </c:extLst>
        </c:ser>
        <c:ser>
          <c:idx val="1"/>
          <c:order val="1"/>
          <c:tx>
            <c:strRef>
              <c:f>'Fig. 8.4'!$A$49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('Fig. 8.4'!$B$47,'Fig. 8.4'!$I$47)</c:f>
              <c:numCache>
                <c:formatCode>General</c:formatCode>
                <c:ptCount val="2"/>
                <c:pt idx="0">
                  <c:v>2018</c:v>
                </c:pt>
                <c:pt idx="1">
                  <c:v>2025</c:v>
                </c:pt>
              </c:numCache>
            </c:numRef>
          </c:cat>
          <c:val>
            <c:numRef>
              <c:f>('Fig. 8.4'!$B$49,'Fig. 8.4'!$I$49)</c:f>
              <c:numCache>
                <c:formatCode>0.0%</c:formatCode>
                <c:ptCount val="2"/>
                <c:pt idx="0">
                  <c:v>0.20230413981745898</c:v>
                </c:pt>
                <c:pt idx="1">
                  <c:v>0.19073306537467097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C-4685-9414-71667B9CA20D}"/>
            </c:ext>
          </c:extLst>
        </c:ser>
        <c:ser>
          <c:idx val="2"/>
          <c:order val="2"/>
          <c:tx>
            <c:strRef>
              <c:f>'Fig. 8.4'!$A$50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('Fig. 8.4'!$B$47,'Fig. 8.4'!$I$47)</c:f>
              <c:numCache>
                <c:formatCode>General</c:formatCode>
                <c:ptCount val="2"/>
                <c:pt idx="0">
                  <c:v>2018</c:v>
                </c:pt>
                <c:pt idx="1">
                  <c:v>2025</c:v>
                </c:pt>
              </c:numCache>
            </c:numRef>
          </c:cat>
          <c:val>
            <c:numRef>
              <c:f>('Fig. 8.4'!$B$50,'Fig. 8.4'!$I$50)</c:f>
              <c:numCache>
                <c:formatCode>0.0%</c:formatCode>
                <c:ptCount val="2"/>
                <c:pt idx="0">
                  <c:v>0.26792564768490396</c:v>
                </c:pt>
                <c:pt idx="1">
                  <c:v>0.22902140106424926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C-4685-9414-71667B9CA20D}"/>
            </c:ext>
          </c:extLst>
        </c:ser>
        <c:ser>
          <c:idx val="3"/>
          <c:order val="3"/>
          <c:tx>
            <c:strRef>
              <c:f>'Fig. 8.4'!$A$51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('Fig. 8.4'!$B$47,'Fig. 8.4'!$I$47)</c:f>
              <c:numCache>
                <c:formatCode>General</c:formatCode>
                <c:ptCount val="2"/>
                <c:pt idx="0">
                  <c:v>2018</c:v>
                </c:pt>
                <c:pt idx="1">
                  <c:v>2025</c:v>
                </c:pt>
              </c:numCache>
            </c:numRef>
          </c:cat>
          <c:val>
            <c:numRef>
              <c:f>('Fig. 8.4'!$B$51,'Fig. 8.4'!$I$51)</c:f>
              <c:numCache>
                <c:formatCode>0.0%</c:formatCode>
                <c:ptCount val="2"/>
                <c:pt idx="0">
                  <c:v>0.2323869668943131</c:v>
                </c:pt>
                <c:pt idx="1">
                  <c:v>0.27617603002457192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C-4685-9414-71667B9CA20D}"/>
            </c:ext>
          </c:extLst>
        </c:ser>
        <c:ser>
          <c:idx val="4"/>
          <c:order val="4"/>
          <c:tx>
            <c:strRef>
              <c:f>'Fig. 8.4'!$A$52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('Fig. 8.4'!$B$47,'Fig. 8.4'!$I$47)</c:f>
              <c:numCache>
                <c:formatCode>General</c:formatCode>
                <c:ptCount val="2"/>
                <c:pt idx="0">
                  <c:v>2018</c:v>
                </c:pt>
                <c:pt idx="1">
                  <c:v>2025</c:v>
                </c:pt>
              </c:numCache>
            </c:numRef>
          </c:cat>
          <c:val>
            <c:numRef>
              <c:f>('Fig. 8.4'!$B$52,'Fig. 8.4'!$I$52)</c:f>
              <c:numCache>
                <c:formatCode>0.0%</c:formatCode>
                <c:ptCount val="2"/>
                <c:pt idx="0">
                  <c:v>0.15990567499883038</c:v>
                </c:pt>
                <c:pt idx="1">
                  <c:v>0.13154662470721784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AC-4685-9414-71667B9CA2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90777376"/>
        <c:axId val="1590770176"/>
      </c:barChart>
      <c:catAx>
        <c:axId val="159077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590770176"/>
        <c:crosses val="autoZero"/>
        <c:auto val="1"/>
        <c:lblAlgn val="ctr"/>
        <c:lblOffset val="100"/>
        <c:noMultiLvlLbl val="0"/>
      </c:catAx>
      <c:valAx>
        <c:axId val="15907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59077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'Fig. 8.7'!$A$41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8.7'!$B$40:$E$40</c:f>
              <c:strCache>
                <c:ptCount val="4"/>
                <c:pt idx="0">
                  <c:v>2022 (mln euro)</c:v>
                </c:pt>
                <c:pt idx="1">
                  <c:v>2023 (mln euro)</c:v>
                </c:pt>
                <c:pt idx="2">
                  <c:v>2024 (mln euro)</c:v>
                </c:pt>
                <c:pt idx="3">
                  <c:v>2025 (mln euro)</c:v>
                </c:pt>
              </c:strCache>
            </c:strRef>
          </c:cat>
          <c:val>
            <c:numRef>
              <c:f>'Fig. 8.7'!$B$41:$E$41</c:f>
              <c:numCache>
                <c:formatCode>#,##0.0_ ;[Red]\-#,##0.0\ </c:formatCode>
                <c:ptCount val="4"/>
                <c:pt idx="0">
                  <c:v>37.99256759</c:v>
                </c:pt>
                <c:pt idx="1">
                  <c:v>43.259652399999993</c:v>
                </c:pt>
                <c:pt idx="2">
                  <c:v>47.011074969999996</c:v>
                </c:pt>
                <c:pt idx="3">
                  <c:v>25.351959149999999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3-458D-A1AA-1B9B14D8A914}"/>
            </c:ext>
          </c:extLst>
        </c:ser>
        <c:ser>
          <c:idx val="2"/>
          <c:order val="2"/>
          <c:tx>
            <c:strRef>
              <c:f>'Fig. 8.7'!$A$42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8.7'!$B$40:$E$40</c:f>
              <c:strCache>
                <c:ptCount val="4"/>
                <c:pt idx="0">
                  <c:v>2022 (mln euro)</c:v>
                </c:pt>
                <c:pt idx="1">
                  <c:v>2023 (mln euro)</c:v>
                </c:pt>
                <c:pt idx="2">
                  <c:v>2024 (mln euro)</c:v>
                </c:pt>
                <c:pt idx="3">
                  <c:v>2025 (mln euro)</c:v>
                </c:pt>
              </c:strCache>
            </c:strRef>
          </c:cat>
          <c:val>
            <c:numRef>
              <c:f>'Fig. 8.7'!$B$42:$E$42</c:f>
              <c:numCache>
                <c:formatCode>#,##0.0_ ;[Red]\-#,##0.0\ </c:formatCode>
                <c:ptCount val="4"/>
                <c:pt idx="0">
                  <c:v>51.216229739999996</c:v>
                </c:pt>
                <c:pt idx="1">
                  <c:v>52.544356049999998</c:v>
                </c:pt>
                <c:pt idx="2">
                  <c:v>57.307698930000001</c:v>
                </c:pt>
                <c:pt idx="3">
                  <c:v>30.14110483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E3-458D-A1AA-1B9B14D8A914}"/>
            </c:ext>
          </c:extLst>
        </c:ser>
        <c:ser>
          <c:idx val="3"/>
          <c:order val="3"/>
          <c:tx>
            <c:strRef>
              <c:f>'Fig. 8.7'!$A$43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8.7'!$B$40:$E$40</c:f>
              <c:strCache>
                <c:ptCount val="4"/>
                <c:pt idx="0">
                  <c:v>2022 (mln euro)</c:v>
                </c:pt>
                <c:pt idx="1">
                  <c:v>2023 (mln euro)</c:v>
                </c:pt>
                <c:pt idx="2">
                  <c:v>2024 (mln euro)</c:v>
                </c:pt>
                <c:pt idx="3">
                  <c:v>2025 (mln euro)</c:v>
                </c:pt>
              </c:strCache>
            </c:strRef>
          </c:cat>
          <c:val>
            <c:numRef>
              <c:f>'Fig. 8.7'!$B$43:$E$43</c:f>
              <c:numCache>
                <c:formatCode>#,##0.0_ ;[Red]\-#,##0.0\ </c:formatCode>
                <c:ptCount val="4"/>
                <c:pt idx="0">
                  <c:v>60.791202679999998</c:v>
                </c:pt>
                <c:pt idx="1">
                  <c:v>65.696043829999994</c:v>
                </c:pt>
                <c:pt idx="2">
                  <c:v>68.481226100000015</c:v>
                </c:pt>
                <c:pt idx="3">
                  <c:v>34.506936009999997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E3-458D-A1AA-1B9B14D8A914}"/>
            </c:ext>
          </c:extLst>
        </c:ser>
        <c:ser>
          <c:idx val="4"/>
          <c:order val="4"/>
          <c:tx>
            <c:strRef>
              <c:f>'Fig. 8.7'!$A$44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8.7'!$B$40:$E$40</c:f>
              <c:strCache>
                <c:ptCount val="4"/>
                <c:pt idx="0">
                  <c:v>2022 (mln euro)</c:v>
                </c:pt>
                <c:pt idx="1">
                  <c:v>2023 (mln euro)</c:v>
                </c:pt>
                <c:pt idx="2">
                  <c:v>2024 (mln euro)</c:v>
                </c:pt>
                <c:pt idx="3">
                  <c:v>2025 (mln euro)</c:v>
                </c:pt>
              </c:strCache>
            </c:strRef>
          </c:cat>
          <c:val>
            <c:numRef>
              <c:f>'Fig. 8.7'!$B$44:$E$44</c:f>
              <c:numCache>
                <c:formatCode>#,##0.0_ ;[Red]\-#,##0.0\ </c:formatCode>
                <c:ptCount val="4"/>
                <c:pt idx="0">
                  <c:v>64.852830709999992</c:v>
                </c:pt>
                <c:pt idx="1">
                  <c:v>70.683276129999996</c:v>
                </c:pt>
                <c:pt idx="2">
                  <c:v>77.79451438000001</c:v>
                </c:pt>
                <c:pt idx="3">
                  <c:v>40.382865370000005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E3-458D-A1AA-1B9B14D8A914}"/>
            </c:ext>
          </c:extLst>
        </c:ser>
        <c:ser>
          <c:idx val="5"/>
          <c:order val="5"/>
          <c:tx>
            <c:strRef>
              <c:f>'Fig. 8.7'!$A$45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8.7'!$B$40:$E$40</c:f>
              <c:strCache>
                <c:ptCount val="4"/>
                <c:pt idx="0">
                  <c:v>2022 (mln euro)</c:v>
                </c:pt>
                <c:pt idx="1">
                  <c:v>2023 (mln euro)</c:v>
                </c:pt>
                <c:pt idx="2">
                  <c:v>2024 (mln euro)</c:v>
                </c:pt>
                <c:pt idx="3">
                  <c:v>2025 (mln euro)</c:v>
                </c:pt>
              </c:strCache>
            </c:strRef>
          </c:cat>
          <c:val>
            <c:numRef>
              <c:f>'Fig. 8.7'!$B$45:$E$45</c:f>
              <c:numCache>
                <c:formatCode>#,##0.0_ ;[Red]\-#,##0.0\ </c:formatCode>
                <c:ptCount val="4"/>
                <c:pt idx="0">
                  <c:v>35.14716928</c:v>
                </c:pt>
                <c:pt idx="1">
                  <c:v>37.816671590000006</c:v>
                </c:pt>
                <c:pt idx="2">
                  <c:v>37.405485620000007</c:v>
                </c:pt>
                <c:pt idx="3">
                  <c:v>19.61713464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E3-458D-A1AA-1B9B14D8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100"/>
        <c:axId val="309581344"/>
        <c:axId val="3095823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'Fig. 8.7'!$A$40</c15:sqref>
                        </c15:formulaRef>
                      </c:ext>
                    </c:extLst>
                    <c:strCache>
                      <c:ptCount val="1"/>
                      <c:pt idx="0">
                        <c:v>Area geografica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'Fig. 8.7'!$B$40:$E$40</c15:sqref>
                        </c15:formulaRef>
                      </c:ext>
                    </c:extLst>
                    <c:strCache>
                      <c:ptCount val="4"/>
                      <c:pt idx="0">
                        <c:v>2022 (mln euro)</c:v>
                      </c:pt>
                      <c:pt idx="1">
                        <c:v>2023 (mln euro)</c:v>
                      </c:pt>
                      <c:pt idx="2">
                        <c:v>2024 (mln euro)</c:v>
                      </c:pt>
                      <c:pt idx="3">
                        <c:v>2025 (mln euro)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'Fig. 8.7'!$B$40:$E$40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CE3-458D-A1AA-1B9B14D8A91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'Fig. 8.7'!$A$46</c:f>
              <c:strCache>
                <c:ptCount val="1"/>
                <c:pt idx="0">
                  <c:v>Totale</c:v>
                </c:pt>
              </c:strCache>
            </c:strRef>
          </c:tx>
          <c:spPr>
            <a:ln w="2222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'Fig. 8.7'!$B$46:$E$46</c:f>
              <c:numCache>
                <c:formatCode>#,##0.0_ ;[Red]\-#,##0.0\ </c:formatCode>
                <c:ptCount val="4"/>
                <c:pt idx="0">
                  <c:v>249.99999999999997</c:v>
                </c:pt>
                <c:pt idx="1">
                  <c:v>270</c:v>
                </c:pt>
                <c:pt idx="2">
                  <c:v>288</c:v>
                </c:pt>
                <c:pt idx="3">
                  <c:v>150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0CE3-458D-A1AA-1B9B14D8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581344"/>
        <c:axId val="309582304"/>
        <c:extLst/>
      </c:lineChart>
      <c:catAx>
        <c:axId val="3095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309582304"/>
        <c:crosses val="autoZero"/>
        <c:auto val="1"/>
        <c:lblAlgn val="ctr"/>
        <c:lblOffset val="100"/>
        <c:noMultiLvlLbl val="0"/>
      </c:catAx>
      <c:valAx>
        <c:axId val="30958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it-IT"/>
                  <a:t>Milioni di €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it-IT"/>
            </a:p>
          </c:txPr>
        </c:title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30958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'Fig. 8.7'!$A$49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8.7'!$B$48:$E$48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'Fig. 8.7'!$B$49:$E$49</c:f>
              <c:numCache>
                <c:formatCode>0.0%</c:formatCode>
                <c:ptCount val="4"/>
                <c:pt idx="0">
                  <c:v>0.15197027036000002</c:v>
                </c:pt>
                <c:pt idx="1">
                  <c:v>0.16022093481481478</c:v>
                </c:pt>
                <c:pt idx="2">
                  <c:v>0.16323289920138889</c:v>
                </c:pt>
                <c:pt idx="3">
                  <c:v>0.16901306099999999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F-4F3D-8474-5C7E80A4937F}"/>
            </c:ext>
          </c:extLst>
        </c:ser>
        <c:ser>
          <c:idx val="1"/>
          <c:order val="1"/>
          <c:tx>
            <c:strRef>
              <c:f>'Fig. 8.7'!$A$50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8.7'!$B$48:$E$48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'Fig. 8.7'!$B$50:$E$50</c:f>
              <c:numCache>
                <c:formatCode>0.0%</c:formatCode>
                <c:ptCount val="4"/>
                <c:pt idx="0">
                  <c:v>0.20486491896</c:v>
                </c:pt>
                <c:pt idx="1">
                  <c:v>0.1946087261111111</c:v>
                </c:pt>
                <c:pt idx="2">
                  <c:v>0.19898506572916666</c:v>
                </c:pt>
                <c:pt idx="3">
                  <c:v>0.20094069886666666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F-4F3D-8474-5C7E80A4937F}"/>
            </c:ext>
          </c:extLst>
        </c:ser>
        <c:ser>
          <c:idx val="2"/>
          <c:order val="2"/>
          <c:tx>
            <c:strRef>
              <c:f>'Fig. 8.7'!$A$51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8.7'!$B$48:$E$48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'Fig. 8.7'!$B$51:$E$51</c:f>
              <c:numCache>
                <c:formatCode>0.0%</c:formatCode>
                <c:ptCount val="4"/>
                <c:pt idx="0">
                  <c:v>0.24316481072000004</c:v>
                </c:pt>
                <c:pt idx="1">
                  <c:v>0.24331868085185185</c:v>
                </c:pt>
                <c:pt idx="2">
                  <c:v>0.23778203506944448</c:v>
                </c:pt>
                <c:pt idx="3">
                  <c:v>0.23004624006666666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F-4F3D-8474-5C7E80A4937F}"/>
            </c:ext>
          </c:extLst>
        </c:ser>
        <c:ser>
          <c:idx val="3"/>
          <c:order val="3"/>
          <c:tx>
            <c:strRef>
              <c:f>'Fig. 8.7'!$A$52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8.7'!$B$48:$E$48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'Fig. 8.7'!$B$52:$E$52</c:f>
              <c:numCache>
                <c:formatCode>0.0%</c:formatCode>
                <c:ptCount val="4"/>
                <c:pt idx="0">
                  <c:v>0.25941132284000001</c:v>
                </c:pt>
                <c:pt idx="1">
                  <c:v>0.26178991159259257</c:v>
                </c:pt>
                <c:pt idx="2">
                  <c:v>0.27011984159722224</c:v>
                </c:pt>
                <c:pt idx="3">
                  <c:v>0.26921910246666669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F-4F3D-8474-5C7E80A4937F}"/>
            </c:ext>
          </c:extLst>
        </c:ser>
        <c:ser>
          <c:idx val="4"/>
          <c:order val="4"/>
          <c:tx>
            <c:strRef>
              <c:f>'Fig. 8.7'!$A$53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'Fig. 8.7'!$B$48:$E$48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'Fig. 8.7'!$B$53:$E$53</c:f>
              <c:numCache>
                <c:formatCode>0.0%</c:formatCode>
                <c:ptCount val="4"/>
                <c:pt idx="0">
                  <c:v>0.14058867712000003</c:v>
                </c:pt>
                <c:pt idx="1">
                  <c:v>0.14006174662962964</c:v>
                </c:pt>
                <c:pt idx="2">
                  <c:v>0.12988015840277781</c:v>
                </c:pt>
                <c:pt idx="3">
                  <c:v>0.1307808976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1F-4F3D-8474-5C7E80A493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24193184"/>
        <c:axId val="224196064"/>
      </c:barChart>
      <c:catAx>
        <c:axId val="224193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24196064"/>
        <c:crosses val="autoZero"/>
        <c:auto val="1"/>
        <c:lblAlgn val="ctr"/>
        <c:lblOffset val="100"/>
        <c:noMultiLvlLbl val="0"/>
      </c:catAx>
      <c:valAx>
        <c:axId val="22419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22419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'Fig. 8.8'!$B$28</c:f>
              <c:strCache>
                <c:ptCount val="1"/>
                <c:pt idx="0">
                  <c:v>Borse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8.8'!$A$29:$A$41</c:f>
              <c:strCache>
                <c:ptCount val="13"/>
                <c:pt idx="0">
                  <c:v>2011/12 </c:v>
                </c:pt>
                <c:pt idx="1">
                  <c:v>2012/13</c:v>
                </c:pt>
                <c:pt idx="2">
                  <c:v>2013/14 </c:v>
                </c:pt>
                <c:pt idx="3">
                  <c:v>2014/15 </c:v>
                </c:pt>
                <c:pt idx="4">
                  <c:v>2015/16 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 </c:v>
                </c:pt>
                <c:pt idx="10">
                  <c:v>2021/22 </c:v>
                </c:pt>
                <c:pt idx="11">
                  <c:v>2022/23 </c:v>
                </c:pt>
                <c:pt idx="12">
                  <c:v>2023/24 </c:v>
                </c:pt>
              </c:strCache>
            </c:strRef>
          </c:cat>
          <c:val>
            <c:numRef>
              <c:f>'Fig. 8.8'!$B$29:$B$41</c:f>
              <c:numCache>
                <c:formatCode>#,##0</c:formatCode>
                <c:ptCount val="13"/>
                <c:pt idx="0">
                  <c:v>120974</c:v>
                </c:pt>
                <c:pt idx="1">
                  <c:v>130092</c:v>
                </c:pt>
                <c:pt idx="2">
                  <c:v>133703</c:v>
                </c:pt>
                <c:pt idx="3">
                  <c:v>147306</c:v>
                </c:pt>
                <c:pt idx="4">
                  <c:v>141033</c:v>
                </c:pt>
                <c:pt idx="5">
                  <c:v>171105</c:v>
                </c:pt>
                <c:pt idx="6">
                  <c:v>190934</c:v>
                </c:pt>
                <c:pt idx="7">
                  <c:v>207740</c:v>
                </c:pt>
                <c:pt idx="8">
                  <c:v>223299</c:v>
                </c:pt>
                <c:pt idx="9">
                  <c:v>244171</c:v>
                </c:pt>
                <c:pt idx="10">
                  <c:v>238357</c:v>
                </c:pt>
                <c:pt idx="11">
                  <c:v>257684</c:v>
                </c:pt>
                <c:pt idx="12">
                  <c:v>278810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D-45E4-A427-E0C05C0C7568}"/>
            </c:ext>
          </c:extLst>
        </c:ser>
        <c:ser>
          <c:idx val="1"/>
          <c:order val="1"/>
          <c:tx>
            <c:strRef>
              <c:f>'Fig. 8.8'!$C$28</c:f>
              <c:strCache>
                <c:ptCount val="1"/>
                <c:pt idx="0">
                  <c:v>Idonei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8.8'!$A$29:$A$41</c:f>
              <c:strCache>
                <c:ptCount val="13"/>
                <c:pt idx="0">
                  <c:v>2011/12 </c:v>
                </c:pt>
                <c:pt idx="1">
                  <c:v>2012/13</c:v>
                </c:pt>
                <c:pt idx="2">
                  <c:v>2013/14 </c:v>
                </c:pt>
                <c:pt idx="3">
                  <c:v>2014/15 </c:v>
                </c:pt>
                <c:pt idx="4">
                  <c:v>2015/16 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 </c:v>
                </c:pt>
                <c:pt idx="10">
                  <c:v>2021/22 </c:v>
                </c:pt>
                <c:pt idx="11">
                  <c:v>2022/23 </c:v>
                </c:pt>
                <c:pt idx="12">
                  <c:v>2023/24 </c:v>
                </c:pt>
              </c:strCache>
            </c:strRef>
          </c:cat>
          <c:val>
            <c:numRef>
              <c:f>'Fig. 8.8'!$C$29:$C$41</c:f>
              <c:numCache>
                <c:formatCode>#,##0</c:formatCode>
                <c:ptCount val="13"/>
                <c:pt idx="0">
                  <c:v>173649</c:v>
                </c:pt>
                <c:pt idx="1">
                  <c:v>171400</c:v>
                </c:pt>
                <c:pt idx="2">
                  <c:v>173605</c:v>
                </c:pt>
                <c:pt idx="3">
                  <c:v>185701</c:v>
                </c:pt>
                <c:pt idx="4">
                  <c:v>150504</c:v>
                </c:pt>
                <c:pt idx="5">
                  <c:v>178595</c:v>
                </c:pt>
                <c:pt idx="6">
                  <c:v>195797</c:v>
                </c:pt>
                <c:pt idx="7">
                  <c:v>213323</c:v>
                </c:pt>
                <c:pt idx="8">
                  <c:v>228787</c:v>
                </c:pt>
                <c:pt idx="9">
                  <c:v>247220</c:v>
                </c:pt>
                <c:pt idx="10">
                  <c:v>243493</c:v>
                </c:pt>
                <c:pt idx="11">
                  <c:v>258284</c:v>
                </c:pt>
                <c:pt idx="12">
                  <c:v>285337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D-45E4-A427-E0C05C0C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129920"/>
        <c:axId val="398124640"/>
      </c:lineChart>
      <c:lineChart>
        <c:grouping val="standard"/>
        <c:varyColors val="0"/>
        <c:ser>
          <c:idx val="2"/>
          <c:order val="2"/>
          <c:tx>
            <c:strRef>
              <c:f>'Fig. 8.8'!$D$28</c:f>
              <c:strCache>
                <c:ptCount val="1"/>
                <c:pt idx="0">
                  <c:v>% copertura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8.8'!$A$29:$A$41</c:f>
              <c:strCache>
                <c:ptCount val="13"/>
                <c:pt idx="0">
                  <c:v>2011/12 </c:v>
                </c:pt>
                <c:pt idx="1">
                  <c:v>2012/13</c:v>
                </c:pt>
                <c:pt idx="2">
                  <c:v>2013/14 </c:v>
                </c:pt>
                <c:pt idx="3">
                  <c:v>2014/15 </c:v>
                </c:pt>
                <c:pt idx="4">
                  <c:v>2015/16 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 </c:v>
                </c:pt>
                <c:pt idx="10">
                  <c:v>2021/22 </c:v>
                </c:pt>
                <c:pt idx="11">
                  <c:v>2022/23 </c:v>
                </c:pt>
                <c:pt idx="12">
                  <c:v>2023/24 </c:v>
                </c:pt>
              </c:strCache>
            </c:strRef>
          </c:cat>
          <c:val>
            <c:numRef>
              <c:f>'Fig. 8.8'!$D$29:$D$41</c:f>
              <c:numCache>
                <c:formatCode>0.0%</c:formatCode>
                <c:ptCount val="13"/>
                <c:pt idx="0">
                  <c:v>0.69665820131414524</c:v>
                </c:pt>
                <c:pt idx="1">
                  <c:v>0.75899649941656944</c:v>
                </c:pt>
                <c:pt idx="2">
                  <c:v>0.77015638950491061</c:v>
                </c:pt>
                <c:pt idx="3">
                  <c:v>0.79324290122293362</c:v>
                </c:pt>
                <c:pt idx="4">
                  <c:v>0.93707143996172859</c:v>
                </c:pt>
                <c:pt idx="5">
                  <c:v>0.95806153587726417</c:v>
                </c:pt>
                <c:pt idx="6">
                  <c:v>0.97516305152785798</c:v>
                </c:pt>
                <c:pt idx="7">
                  <c:v>0.97382841981408474</c:v>
                </c:pt>
                <c:pt idx="8">
                  <c:v>0.97601262309484371</c:v>
                </c:pt>
                <c:pt idx="9">
                  <c:v>0.9876668554324084</c:v>
                </c:pt>
                <c:pt idx="10">
                  <c:v>0.97890699116607049</c:v>
                </c:pt>
                <c:pt idx="11">
                  <c:v>0.99767697573213987</c:v>
                </c:pt>
                <c:pt idx="12">
                  <c:v>0.97712529395066183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D-45E4-A427-E0C05C0C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68336"/>
        <c:axId val="1725367856"/>
      </c:lineChart>
      <c:catAx>
        <c:axId val="3981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398124640"/>
        <c:crosses val="autoZero"/>
        <c:auto val="1"/>
        <c:lblAlgn val="ctr"/>
        <c:lblOffset val="100"/>
        <c:noMultiLvlLbl val="0"/>
      </c:catAx>
      <c:valAx>
        <c:axId val="398124640"/>
        <c:scaling>
          <c:orientation val="minMax"/>
          <c:max val="3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398129920"/>
        <c:crosses val="autoZero"/>
        <c:crossBetween val="between"/>
      </c:valAx>
      <c:valAx>
        <c:axId val="1725367856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725368336"/>
        <c:crosses val="max"/>
        <c:crossBetween val="between"/>
      </c:valAx>
      <c:catAx>
        <c:axId val="172536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5367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'Fig. 8.10'!$A$25</c:f>
              <c:strCache>
                <c:ptCount val="1"/>
                <c:pt idx="0">
                  <c:v>Nord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66-4C41-9F4C-825C2A9AC8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6-4C41-9F4C-825C2A9AC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8.10'!$B$24:$G$24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'Fig. 8.10'!$B$25:$G$25</c:f>
              <c:numCache>
                <c:formatCode>0.0%</c:formatCode>
                <c:ptCount val="6"/>
                <c:pt idx="0">
                  <c:v>0.20337814175264676</c:v>
                </c:pt>
                <c:pt idx="1">
                  <c:v>0.21600933244203269</c:v>
                </c:pt>
                <c:pt idx="2">
                  <c:v>0.2667515862028636</c:v>
                </c:pt>
                <c:pt idx="3">
                  <c:v>0.27350716926312052</c:v>
                </c:pt>
                <c:pt idx="4">
                  <c:v>0.28002931943448955</c:v>
                </c:pt>
                <c:pt idx="5">
                  <c:v>0.27610772744811707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6-4C41-9F4C-825C2A9AC80D}"/>
            </c:ext>
          </c:extLst>
        </c:ser>
        <c:ser>
          <c:idx val="1"/>
          <c:order val="1"/>
          <c:tx>
            <c:strRef>
              <c:f>'Fig. 8.10'!$A$26</c:f>
              <c:strCache>
                <c:ptCount val="1"/>
                <c:pt idx="0">
                  <c:v>Centro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3983085964688083E-2"/>
                  <c:y val="-3.302134138442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66-4C41-9F4C-825C2A9AC80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66-4C41-9F4C-825C2A9AC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8.10'!$B$24:$G$24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'Fig. 8.10'!$B$26:$G$26</c:f>
              <c:numCache>
                <c:formatCode>0.0%</c:formatCode>
                <c:ptCount val="6"/>
                <c:pt idx="0">
                  <c:v>0.23738525060448343</c:v>
                </c:pt>
                <c:pt idx="1">
                  <c:v>0.23958117962972889</c:v>
                </c:pt>
                <c:pt idx="2">
                  <c:v>0.33046213488270637</c:v>
                </c:pt>
                <c:pt idx="3">
                  <c:v>0.34361819114879888</c:v>
                </c:pt>
                <c:pt idx="4">
                  <c:v>0.34954290281080658</c:v>
                </c:pt>
                <c:pt idx="5">
                  <c:v>0.33978317356773519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66-4C41-9F4C-825C2A9AC80D}"/>
            </c:ext>
          </c:extLst>
        </c:ser>
        <c:ser>
          <c:idx val="2"/>
          <c:order val="2"/>
          <c:tx>
            <c:strRef>
              <c:f>'Fig. 8.10'!$A$27</c:f>
              <c:strCache>
                <c:ptCount val="1"/>
                <c:pt idx="0">
                  <c:v>Mezzogiorno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6-4C41-9F4C-825C2A9AC80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6-4C41-9F4C-825C2A9AC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8.10'!$B$24:$G$24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'Fig. 8.10'!$B$27:$G$27</c:f>
              <c:numCache>
                <c:formatCode>0.0%</c:formatCode>
                <c:ptCount val="6"/>
                <c:pt idx="0">
                  <c:v>0.30742942997995387</c:v>
                </c:pt>
                <c:pt idx="1">
                  <c:v>0.33675816500208744</c:v>
                </c:pt>
                <c:pt idx="2">
                  <c:v>0.42965171566685156</c:v>
                </c:pt>
                <c:pt idx="3">
                  <c:v>0.44892166848502174</c:v>
                </c:pt>
                <c:pt idx="4">
                  <c:v>0.45542365843530935</c:v>
                </c:pt>
                <c:pt idx="5">
                  <c:v>0.46215708605566547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66-4C41-9F4C-825C2A9AC80D}"/>
            </c:ext>
          </c:extLst>
        </c:ser>
        <c:ser>
          <c:idx val="3"/>
          <c:order val="3"/>
          <c:tx>
            <c:strRef>
              <c:f>'Fig. 8.10'!$A$28</c:f>
              <c:strCache>
                <c:ptCount val="1"/>
                <c:pt idx="0">
                  <c:v>Telematiche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66-4C41-9F4C-825C2A9AC80D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66-4C41-9F4C-825C2A9AC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8.10'!$B$24:$G$24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'Fig. 8.10'!$B$28:$G$28</c:f>
              <c:numCache>
                <c:formatCode>0.0%</c:formatCode>
                <c:ptCount val="6"/>
                <c:pt idx="0">
                  <c:v>9.1393242948104095E-3</c:v>
                </c:pt>
                <c:pt idx="1">
                  <c:v>2.5175510654894626E-2</c:v>
                </c:pt>
                <c:pt idx="2">
                  <c:v>2.9805040218975804E-2</c:v>
                </c:pt>
                <c:pt idx="3">
                  <c:v>2.0461513921627705E-2</c:v>
                </c:pt>
                <c:pt idx="4">
                  <c:v>3.4761342803915893E-2</c:v>
                </c:pt>
                <c:pt idx="5">
                  <c:v>5.7131295545044328E-2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C66-4C41-9F4C-825C2A9AC80D}"/>
            </c:ext>
          </c:extLst>
        </c:ser>
        <c:ser>
          <c:idx val="4"/>
          <c:order val="4"/>
          <c:tx>
            <c:strRef>
              <c:f>'Fig. 8.10'!$A$29</c:f>
              <c:strCache>
                <c:ptCount val="1"/>
                <c:pt idx="0">
                  <c:v>Totale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66-4C41-9F4C-825C2A9AC80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66-4C41-9F4C-825C2A9AC8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8.10'!$B$24:$G$24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'Fig. 8.10'!$B$29:$G$29</c:f>
              <c:numCache>
                <c:formatCode>0.0%</c:formatCode>
                <c:ptCount val="6"/>
                <c:pt idx="0">
                  <c:v>0.22753865488526132</c:v>
                </c:pt>
                <c:pt idx="1">
                  <c:v>0.23923229931960679</c:v>
                </c:pt>
                <c:pt idx="2">
                  <c:v>0.30002678299147451</c:v>
                </c:pt>
                <c:pt idx="3">
                  <c:v>0.30390911806564741</c:v>
                </c:pt>
                <c:pt idx="4">
                  <c:v>0.30467827716723261</c:v>
                </c:pt>
                <c:pt idx="5">
                  <c:v>0.30359635050389444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C66-4C41-9F4C-825C2A9A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462575"/>
        <c:axId val="1254460655"/>
      </c:lineChart>
      <c:catAx>
        <c:axId val="125446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254460655"/>
        <c:crossesAt val="0"/>
        <c:auto val="1"/>
        <c:lblAlgn val="ctr"/>
        <c:lblOffset val="100"/>
        <c:noMultiLvlLbl val="0"/>
      </c:catAx>
      <c:valAx>
        <c:axId val="125446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it-IT"/>
          </a:p>
        </c:txPr>
        <c:crossAx val="1254462575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_xlchart.v5.2</cx:f>
        <cx:nf>_xlchart.v5.1</cx:nf>
      </cx:strDim>
      <cx:numDim type="colorVal">
        <cx:f>_xlchart.v5.3</cx:f>
        <cx:nf>_xlchart.v5.0</cx:nf>
      </cx:numDim>
    </cx:data>
  </cx:chartData>
  <cx:chart>
    <cx:plotArea>
      <cx:plotAreaRegion>
        <cx:series layoutId="regionMap" uniqueId="{A09E3B22-A75F-422C-B2AE-99F6567AC2B3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it-IT" sz="850" b="0" i="0" u="none" strike="noStrike" baseline="0">
                  <a:solidFill>
                    <a:schemeClr val="bg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endParaRPr>
              </a:p>
            </cx:txPr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3,8%</a:t>
                  </a:r>
                </a:p>
              </cx:txP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3,1%</a:t>
                  </a:r>
                </a:p>
              </cx:txPr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2,5%</a:t>
                  </a:r>
                </a:p>
              </cx:txPr>
            </cx:dataLabel>
            <cx:dataLabel idx="1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2,1%</a:t>
                  </a:r>
                </a:p>
              </cx:txP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2,1%</a:t>
                  </a:r>
                </a:p>
              </cx:txPr>
            </cx:dataLabel>
            <cx:dataLabel idx="1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0,4%</a:t>
                  </a:r>
                </a:p>
              </cx:txPr>
            </cx:dataLabel>
            <cx:dataLabel idx="1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0,4%</a:t>
                  </a:r>
                </a:p>
              </cx:txPr>
            </cx:dataLabel>
            <cx:dataLabel idx="1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it-IT" sz="850" b="0" i="0" u="none" strike="noStrike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rPr>
                    <a:t>0,1%</a:t>
                  </a:r>
                </a:p>
              </cx:txPr>
            </cx:dataLabel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1HvZct24ku2vOOrlvjRVGAngxKmOaHAPmgeP5XphyLZMAiQ4AOD49Z2y7DrWLh27Otpxo73DIUvk
BjEsZObKleA/38//eF/f3fpns6ub8I/382+/lDF2//j11/C+vHO34ciZ974N7cd49L51v7YfP5r3
d79+8LeTaYpfCcLs1/flrY938y//+U94WnHXnrfvb6Npm5vhzi/P78JQx/CNe0/eenb7wZlmY0L0
5n3Ev/2S3brutjG3vzy7a6KJy8ulu/vtl0ff+uXZr4fP+ku/z2oYWhw+QFuGjmSKuGQkRZ8+9Jdn
ddsUn29jdiQZQ5xQ/KXPy1sH7f7OSD6N4/bDB38XAkzl0/9ft3w07ocbR788e98OTbxfsgJW77df
TuJtfT9hE9rs4U7W3g/85OWnmf76eLX/858HF2DuB1e+AuRwob536y94XA/Fp8H9QDSUZJSmkqlP
H/kYjfQoxYpJlYrHaHx/HE9j8aXdARL3l38yJM5vV9N+WZQfYBb4SEmUpgKjByDUYyDIkUhTKSQG
c3kA/8EsvjuMp3H43OwABrj6s6HQune3/sMPdVD8KCUoFYiSBwdFHiGhAAiF01Txh7vowDLO/86I
/g0o/2p6CAzc+cmQ2ToDnurZ89bdFs2PjB/sCIKDpIyQJw0FHyGGEafiAJe/P56nwTlsf4DQ1h3B
VH8yjF6Y9/cgffEo/3svRsURl0KkkvNHRgNRHXOOBT3wXn9jAE+j8WfDAxjg+k+Gwcs2vL/9oQZC
jxhXPJUI/xsDwZRLxcUBFn9jIE9j8WfDAyzur/9kYLy+a+7ij4zqEEs4xQJz9lQswRjILlBhxD4H
kwPO+/3hPI3Il3YHgMDlnwyPa3Pn2ibe/TgPxfgRgvQDMqj0wTogTHyVfogjBXGFYCw/R/cDI/k7
A3oak3+1PEDl/sZPBkt2W9++8z80cCiA5Z5Yic8+64D+pkeUiZQDcH/6tK9Z8N8Z0NOw/KvlASxw
4ydD5QUQ4bsfy7XQEZIcko4vOcnj7BAwoxRjzMVnYwHQvkbl7wzoaVT+1fIAlfsbPxksF7ceNJ0v
K/O/51iMgi1wRBX9vOyP8xNMjzAjlBDOvvT5kCl+fxxPY/Gl3QES95d/MiReuR/rtBg5UilPId04
gIAcMYUgmecH0eP7A3gagi/tDiC4v/yTQbDzZqjNs3uCskJ2uL//6wfmHyw9wimFj5RPRXewDcQk
l5CfPLaNh2Elf39YT+P0bx5zANvOH70+2v9kwP3XOz+sa/vsy7r9AD9GjggRTFHyGavHwQWwkhxE
SSo/yzAH3PjzgL41nqdB+rPhASxw/SfD5NwUww9lYYwdgRYMRIw+mTrKI5CCKQKK9mXVP2uQ3x/H
01D8OYEDKOD6TwaFvg2gpEAB5kc6MwRhRN2n8p+TR4gmX6UqOAVyhhkF1fgxHH9vLE8j8nXbA1Dg
1k8GykVbm/AjmRc+gjoJgX/4gfCCS/oaEFAmFWiTXP7Ler6mw98fztOYfGl3gAdc/j+Ox78prD2s
yUMAefSV/2klkYISzDlHIKB8+hzAQYAL3F//ksofBJAvdb5/P5yn4fjS7tHQ/4+XDV/f1vXdsw//
77/a8EM9FD8SFAEGmD4g8NhDiSMqUyXgx8NddECH//aongbioPmBebw++nD0X/+/DeTfV37/LIlv
IEZsP9XSvyr+fvvup+lDhf+g6aOS/KPd+CUenHz47ReQsr6yq/tHPMrRv+zmByv4s8HdbYjQVkIE
EgrMK/0kv6SQ50x393fu68I8FUowpBAXKQYZrWl9LKHAL44QuEEkCAQnzlkKbCG0w/0tyo+AQCik
UpQqSrlif55euG7rpWibPxfi89/PmsFdt6aJ4bdfoIvu4Vv3wxSg4FEIjRzBcQHQhQQD++7e3z6H
AxLwZfwfLXf9GpUkujRxOrMC3aZqwlkdCT1eiQ1ZyXF58dXiPNEnxvfnEB51C6RVcIYZeHpCMCGw
vF93S5irPMMR6S6PYX3VTdI2Jy6Rndio3KphM47BpudtvnTdpbWyFVfrlGOuK8aa/sw2CfenNCe1
39HRS7rNg8BzNqLVrCcsn/y2g7X9gAuC842tCl9nrS9Vu7O1WNBbWbeIHnfK990pCsa1G05t12xF
P86bqqpyetZVLhhtO9K9KYph+ZCMlvbZGpDZFBVSvc5FGH8fK1uOu4mZlWRElZO/tgvqXqTWVvlm
nLo1PcUqjU7zUOf0pF4V+50nw1rsE5mWCwxtngar4XiBoNugKMyhsQYT3VfpaDPKcUJLrZZqstlc
LWbZ4NUbcVaOY+rrTRS1rzTxnk0nMXezex6UycmmLUa1d3gYbmyJ8RUpCllmCCjSW+fQVdLPZdgk
azFddCY0u9KnY6pTOonfXeMC07wNrL3OJ9G6XV23c/IiULrQbZzoUJ+jNUdEy9TOdo9LXL2dcJO+
mVGSbxviU5bxznVvZSf9FWrk9G4IzATNeSXzTW5WmGg7GdVlWCzEvUNtcNOW9RwmXdOytFomBMss
Jo7gY1QlcN3TUm2GxHVcmx5VQq9LMRVZTuiLMa8E39Gmpl2Wp0XcFh2L23WYatrrpFL9cG2WZRxf
BCehzzx1/VvE2zJL+2VpMhooq3Qxi/XUmtheViEk7FS2zrwUrMVmZ4swNdsl5PY9crGXejY9N9sq
qUm6n2nsfNavK0OdXlxT+f06knots1WuNL/yNhmnD5L6GdNTpXrbrJoVK+pOFzS4dhdZGFw29MaG
a4fa7i0aLfxaJQywH1nPwi6amphCj8K07RV0vfR25/O8qbaJULm/rgKm1XVPh1jt88XNXZORuSnt
PkYK+wtzh8LN3Puk6HS7tM0wbSZC6HSN+qGxr1xHyvqcw7aHXZhW99/WLQoDRfrzRbliMx7Pithq
UyIFT87XWYhq4yuZBprVXSHXVeMp5+O6MaophhNe5SL9gxVJsWyWwqVh14m0TN74voRVW8sRdjM1
a/d2NGNKt0k/Oa+XaYBZNzTAzaLr5E3TNabUwxj68HbhM2s2eWraDVhKyzeTFHHeDkuhmqwZGbRP
Bh/RvhUzrl6NtQdTQd282IwNbW1fi1j66npKWedewgEwF7beGfAbMUjYkFYpYzY2teGlYX1iTvrF
2mXTL1SK9yRVVmzSeQho34geil8hMR9rj9XzSNqOvy0buWo7tDjuOManVYX9LilW+ZpaVqndxAN7
WfRGXLYDRhf9Uh+XhdM9MnpGhGRl7+2GjAvTFou9CeLEjiT+MYjF73E67NaCv6JLNR7zAqCKzahp
XxdZHAdxrYq2vu45SrLBSYN0upr5jFY4fz2ucvDbiiRG3KSkedlQ97Fv8ynq1sx8j+qIT4Z1bJRu
zACrb+hlCc64znrFphcNBkdYG9J+IC7HuppRelO37riajd+Jgr8ZrTK6aUq2GVb8upPtnQOcL0Qf
+03J8HEyT2G/9F1+IprhXRPdFYXzbFsSp3KD8uRFYpXVUxDLRt0Do5Zex0T2p35Rmz6ZX00m7ruI
yl0oTZlJM4mLMeQRtsO4H3yuk8XgrQrY6HRoL0XTgGOVUnSzHgpzqWz5Wjq6NWxds7ogcStamevK
mu53XGCaVdXrhi1nktA0Q7g4HVa5T1HZn8bUb3xasZNF9bva5+crkVIzBrGADutZ0YZ65/hq9ZAr
s0P9XOmexjMaa3Big30OEWza+BZMtmDulHTgRu0qd+Cq+JtVLC9pnUodXYOOy0CczsnqTxiiJ0Ws
gzbtep7n4x/dmrSZb3ih+55FTdK01biaZKaU97oY6H4wqV6V3NB22BSEfgB56CTB9XFjCNVdcMvb
vAKikeUloFROCOkRNbsOJ+fEFi+psjuI/Kv2arF6nX1cdC5dzzaLsWWVTWs57NBI5U2PVMI1jf0F
K9LTomrU5ZDzG9SNU1Y62Ey5Gt6Mo7hBtkz0EMx5VPx4lE3QqiouicnBcc/KZQWz+6Jb7JZWZDlZ
lvqaJ6Xb4EC2acpocaqSivcQJiFQJVVjTpJOvbNjmCfNorFNxsYUrRqBf9RgW9ONkjPWGHzPlk/1
DfZrYjdFRL32McQxm+XS3E5xBdeUdMIlm24e661ZeV5r24/9tkvraT/ihh9PTWpfLSifHAy1kLDU
fjJGs7T4XS1rAaaxhkEneDDdpiRDderzuXvZRIFvVe+KP1TSdWmWCq+qLV66c/Acy5UPXbNpay5/
F7LBp2ytmtsyDx7vXLmsm8HZKm6XDtZs9sWmELw6LtIqd9pb2tnt0BP5MnRDYnVpp7LT+cqSbZhU
u80hXlyURVWDbyzWYoPmMbydy4iPPSrFH11K+m0LSf1NBewRwkQ1jrt0XtKrAatbxPt6K4uEUd2b
tq72GBdt+o5XKuJzFaGZlkNRIO3u9RQt5Njtu3Qc9BSHNCvWpLzqcTF/VL0hG9W2VZ+1S2LecNmt
WUVym2a9b6tiM2AekK7ynpgty2k6bkKal6UmqF6mDGCUb5Ct46UzxTRkDSmR3DWoQjeFi/O0SVAD
kyZTnmwKG5JLt5YpUK7Oi/0wNlSH0ZdXLsFhn5NJvFNorI5XNKFTWVUiU6KgWx9i3NRFaessnd0C
YdHOna5N3YPrTXtgGIrfiI6HRi/DSjdpSKr+AhNlsrocRa/bKnQ77qv+Rd8v6zGBq3Mm8xafIDOT
TYdDBVG/KMb3WPJlT4PFv/cdpjW4xLpes4bNZa+beiiPi9ay38OQjtvKDZHsijFRQbveoNdiUvte
cauN6+Nxzrw7QQ7NVvsEfE4bcp7xYmIX2PbitCCufSFn8cbUHm1CGHGt0RiOq6FrLg2TKItNug/g
F/e8IBXZeJrglz7kZAshtsn6vOmytZ+nvQLSfmNqZo4ZONDj2BN7Ymhb73Ig7uAODdcdhMMz0Sd+
3wxUAdmpx5Poh0ZTU6U3I3Dtm8EPk26KPj2LnH+c0VyfdPW9E+7lmA+6Hny7tU60Squ2wBe2GtBp
Gob1siSmdptEWYO2Re7c+16G4LY2jM2JVGNzuc5qN7Q+34vKN1VWrkMA06axEs9j4oFhFanN9zhZ
40a2Nnm31KH8HfngIWFRXX0iMFX5sRix2sxdLbVKXJ2tPm3PgnAom7upvIOYGrCWMU57Mc3+dCkh
qZBwajGj08S0W/h0A65nMBqCEN+XqFuA95Z+OF7xWO/HZB1k1gXjN5EKq6tg5tO8rpKdJWt8FSlN
xqyyyXJsA7JnsbBx58hE3ypIdNo71uYpykhM1XA2pmu8qoKaXndwap3tOpemXtcs6Ua9iDy+kGMv
L6gXGOhMPT6HjBKVek3EtEf5CEmanItWh3oAZ72wtW10jcL8ckJ4HMGgZfkxdQi2tHUL+aOAkzZZ
8GlRZWhRNOuZ76bdkNTYZOOE1L5rCjnodJZyM/auyno6Lu+6iXR2p6pyLDOfkvkqnRJJT6tCGn+c
Rl5PerZFK87Cym/quJZcz5Vq/d6PXpyWmLqXlCmWlbULp0NF59PG1VaHVtptLez7ro+436wRj+e8
VUmSQVf9TTIv06nlTa6Vp/WWmNjoClVFoutiwruVhbzK6AhOvU163GpiFrtkQz4WbDsC3SmuSoC/
0FOXymyxkKZrTspKU9Y7syeDIJscduYxFfw2jO3y3KSxrnbTZAOHE/4iZix29cWUN8lJBE99PpRD
mQ2jeZ2npTkDr47PpFv55Wg81h685l7JnuzGgecXDLz4FZ8asSXSJMABCvOKT32TiX4tt+1CyosR
UuxNsJS9l8PaveEpCuezr8ebJEfVvmnlK0vr/gQttDrn3DWv/NyH3drNZhtREfYJa9rjnBBf7MAH
dZuqGfpaO5R2upNkuqgigUC9KNRuW2OA6K+wmwcxgXPq5+frOKd73iAgGqbtS78p6zwMZxwSym25
9OOGMow7bSDk72fSjyeoGWk8R2We7O7VjlPZpLHKwGSS495N7Y76ZtZQ/Ug76NQAQ+xU15qMDi1/
nQbJsryBvNsWYLUDjwSC+Brus0pc6byGCVcRF9f5nKY7B0dXL+q+Ea+LfFk/WpUIryNC65VD/goS
yKCyHka7VfXIMjTWeNRVn1TZHJNBneUWuGKSxhadSdlYCDiSAVqdybzx6/PoLd/EBpj9vp6S6joV
7ah0wooKvho7cGAFVwXVUOMpT4d6aufMi3ndkt7GbMpr86Fv12XrBtbtltIwv5tcUsZd06d0zFpO
7jckpJlnk5hEojtILc+T2IiTJbhc92k9Zl0LJs8IYu/SZeAvlmlZT+sQ0kqjIeR6NANbtmixhOgC
EgyjSy/HYmtbVG1mQos3tKj6t7wuom48o88xHfotX4r8hEhhTpsOUdiQoXYvhylglaXNzJZsrVr1
kYMreomQuHPFDFF3LIAElySMNAPkFdcBJIQ3SyG90cR29L1HUWxohAAHNKCG/HMuZ8hPY9WdlSup
ToI34y7xZe90Vcti2/eoyBJjzaSLENsd9FxmlcFuQ2JeaOYHukn4EN5AcHMnYfL0cljneOyTvl00
gj1Dsnlq6hfKFtVFTWvz0qVLdcmWuddjF1dYfXkmAJbT3Ppq19Nlxts8rYYACZAHouBRZT/UoQ67
sR4Mfb8MtLqtXeIA2EW8g3d05tOOd93eNk17grwyfCuUt1iHqjILxOJiuok+F07XpXDzyTBi/mIV
ExmPOxKbN3EE0LMW/Nj5VKHEaMimDSSBQKbOqqVH9W6to0KboTLVnvRlb7IlVubGEsiJtnlF0j9q
XNRDBpqNKzdk7UJh9WJjfSxIteIdvJck3k2dnPrzik+ryOSyzvSkDGVzWzdLf4sSt76a0bBWem4T
5cGMgJfC6pWJv5hYsxTZWFWOnVXVMu2cleWbMu2A/EAMReuxB8b5EchZgI0qStLqxCTmggRUDBvK
wcRm6vBbUKdQoSOfijNhaP6md+IlxG8EkWMK7YdpEKjMukb1HHbWEm4rpsjpVDaQjuef9C1ej/C7
Q13zHuLCWJ5MSSJuJMVjtwFv6V+ZarCgYJXUllkPksvxWvarz6LpxtNErv22xGh6aWIitsZxD/xR
4fLN0Mn61NbY4cznvLiNXQvCAk9yDJlSPiagNcxTR+uTgcrmzZgSx3flikFdS6IAZaBayrnYYhFC
1CrSutzMRsLPHpw6yBQlAxUrOmz+mFkNAcYPLSgRpWpAi5KuJHNGPMfdaR5U7LJ2Kv17aA2kn49A
NXBVd29jmeRnTejyCVIHW3XVFnI3eEjHIURtkqJH467uBANmv4R6y4JjryQOawaRCb4GNklh86px
BRuizrr7iAXX7Sfdid9rJ8Q4eiJlcVoUTbFoZVNSn5icI1fravIQrXWauwF1mQPdYT2uA5krk4E0
2LVXrrCwGATbFS26XNPVndVqnATR3TKB7ERFl6w74doq0e3sinCdrgrkmUXN3duGcVirjip4xCRz
+ImtI+4MNGvUvqKkCURC+kvrVx4vAL+PnYzHsRwgCiW2XmCA89TT6iJwRfp3rhEgwbgcFNbPUg7o
V7BIJFqQggbnTX1e2sTwTdOLvN0qRyd7jKYEzVnKBzvfzHnfvU04hQcQbmGZHrQd2gFfPkuSkofd
FBBgkHYFTC6lM3xHtVNfbQMvcLpf+NqD5DV5BQs1VB6mFAOF50fACZTXrmvaqwQjwB+ENuzOet+7
8LYWGK4UXb62rxAZ6vkG3GVh9wEpVl0kzMOmLCFdry7cMjPLs0XaobrE4Hrc+ThUwxsg/iG+btI5
969wQGu3m1rR3ge0Io/7ATHRZ1528DQXVhion1peX6pPU4XjO0N6AjJg0meNi0sGIT00l9YH8Cgj
jGE+k3PZKtC1KMh2MqU5y6aka4atSVuY4lwzGD4hwzQDQfIFHDTiLcQM5s6TdIna+5m9NrMkkKVK
e+w43lWNWN1Llo9Tqv8DkbIBuY1x3cacC92gJV8h2NnQXbGpwe2JbAN/++3iAdTlv64cECQVYZLB
gRZFUrBDOKD3deXATgVRyFDYtYT2V81MDQY9ZUxnrZDwZkfx4GL27T7JXzqFtnCmOYUanYCqTHpQ
rgAyDbUZIE86FUn3FtS7EWU57IY7D+ndhgwrP2VL6Hstx6QpIO9pkmS3gNSi41T1N/XkbJepEfGt
Jc2gmxm53UJ7/kc/yThteDlBatyvHQT7JdKmgcQlylcsTcYXosflTuEen8Y2wX6jUuud/vb87of/
VREIlhIpSVMmpUSEQi3o8ZquCekwhI9FQw5sYG+3/qQoq34TKJ+v/cSmCyqmJrNt0T+83/nweucT
paC/LiyGszJw1AzkBHpfinrccw+mNppmWfVoCRDLqk5PQDUu70reQQKhoAJlv4Pl/bt+B5MF0iqV
gLcFUorhrYHHXfrGhGF0ICN5V+eXKxsbkJ0SdTrblXe6z5U8d1UvrhI+dqeN9EqDfh+KDA0yJLsk
thPWZUnJ8J2B3ff7GAR4L1EKqPlBtVAScbAUTe9J1UNA13VO5mvp3HxtSw900SML3ODbiN8jetgZ
QwL0TQnFN7Cnx4ugljxt24AHPSoHyVVZd3TI1Fywk2/3czgpTATU2QQGkRQRBcv+uJ9lXK0Fm2rB
OAOo7Qi0onrr23IcMpAyIDZ8u7vDjQzdEdhHhEKFFOoA6r7a+VU1s1mwacAftbr7FHjMbKD2sCwg
Au1lXoHTr8NyL0JBYABleQWOtfn2ADD7yxBgT0FRlzAOJdX04f5XQzATMXMFdSEN/L4f3pShXpOt
ZSymUIFMiivgHGzcJqHooFpQhuptvtZtAhpPP4CgJzwCcRAVoJhEKCpehqJsc503QnbbSKq00FRa
Y7M8UtZmbM5HENki+I+sLyYDOcZK1uOZ2klAQlwuLQjAjaj1glqCjruiS8oNHyL4/oeyDB8jBFoo
JNxzUEahxERAm/ZQEmDeZi6Zwx+yWJg5a4DIkkuoRKTdJqnTZTn2dUTxup5mAFGFGbevILeAgAqV
G6gO9naGoBtHBA+WDYKVD0PeuN2MzH3onXL42Y5JW22rNudnvaDiplALXO254Fz7iYpBM/B4eD8h
fh+JbQlsgIwOBg81dLOPNAKU4NeK26Kbu3xnLJanzgcQglkUw7mVlfqIaAkBHNbYAAfIocxwOsQ0
z980Kq+BmZRl+Xr1cb0RyRIhmBIGQ+B1DlUpAvp7fW58BwG9FiOQkCiTeT0u+bIMd7xmwKJbVQ7J
i9nSPJ4s7QjhPgxcgTjRUYs37SqN27VUwnOoASVpS9a+WTRTQKmyxZfAoioqYaFApzH7ZLawljlU
c9bjPBRJPIluhgDtFm+gnveJj/C+UuZ0blky7wyNIKWGZp7RccQTcmezmFyqo+lBvh7U0vXb8dMT
BsOgkwEKNHbThqkXei6MUcdQ2/u0CAImLaAM7mHTtDDYFTi+zSY3luE6zqp7G1YboXjTzTkozZPa
Ga7EG0I97BqLoM6xJFN/mcfYuG3eVTlU9RN5m1fzRbAN1BbSxi6XOGWQQNbBLsnpA0ubJzu2AOzI
dNKPbsNA2fyI24rcLEWFmS6kYHyTu2atTyFtar4X9g7OPhCcgqsACgXHYwVPUwwHM772Fiqtqo7i
hmgTDHD6AmqKNzBH8FOS5QnKcF9eWjkABN92EofOF6cCXi5AAvonQCcO2QSZID/M5QT17lqBfy8S
kJY3LWS319/u5zC4Yjj3mAJf4nBuIBXwSunj+UEpqlQE1EPdMGnPKAaaD8Z7X/WtG/92LMyIv+P+
7t3512EFzjKAhIahYwnv4MMZj8c9gpLLxmhbrxlNxOtSYXdnEfX9cWkVd5o0AlLleoXjZmf5itvf
I5jhx29P+i8RR8FRmxReHWBwfgYOChwcaJnAimZXQUF2LY26mpd86jbFTO/U4sGov93XXzYQ9MVh
jSXHcEAD3sx9PN1yKBrmmVj1vLbVO85z02tW1nBBjW2nhZfzh4cTD//zftMUKAKjCqjCJ4rzVYxZ
1UKSxqVQDpvkfN0ukByBgCduMMFw1ITy5YMrFthZ3+4VDPIAXoIIg1NK8LIlBcrI6CG8ZdukIccT
UJJYXyEUwunCkG91tdRNtyWsTT8YUc0fuWnxB57Esc6IleE2lNTEbSKX/gNprSdbOELCzyoo7C2b
Llf1jXAjfdU1wp2rGURHbeAExGsFNeL/Zu9MlizFsa39RKTRCBCTO6A7rfe9T7BohQCJRgghnv5f
JyKzKpqqLKvJb3bNrlkOwiPD/ZwDSNp7rW9t/yC47855X1GK7heiG07AxUJf5Hwwuc+WBYNI6IWk
4cl6vER2+9w3if0QhIsaM6dxxuaMTRPOzxj1H81cOeNu8/z1AGRC0tvVi3GKWD4x/tonVMxzVpOR
JkEaObEIdvG3tlfjvHayAf6WgN8i4uowQ6rSXxJ/xu6gKroNR9NvJIbLJRdnDw4Gm2lNmlmnk3Z4
Dwf50r4n04C/l980HydAuX8l0ILTW7JY/ATWDVxeu3Nf3bcx8+CubmZ2xVFHVUMLRecBUI8WAq2o
rwR+pqx7H+dZst0yFWygPSgBQ7INeKUOtt/VuEyClnwj2F+kaZwbBdv+Yf2mz9Rs2tIOVurnZpYX
4Ysn7o0KxYwPAnoGUrDF2Z00dN2FbUfGLJDAbTy5fO26IJSARRaG89hSV2Uqxj50VmEDITlsyZwP
06DJvh+khfDohNULr6WMSyt0sl83FryqgZvnkOLAz6kThcPR6YPwJCdGWGbrhvJCJlTtpubyaM+A
5PZwkWmU8b7CyWQbMpOMrmaZTqrdwIwNJjx936pDiHYTFkbltOfvWk1DuFRvQ20utyqhOKoHxlEm
ff/3MGgoO7kcCb4znydKzjGUxNc17IM8ptE67Ge7JVHedsp5c2CbPBLQLxB1iFtt76BV2pP0nF5A
mHRGiNmoPnehTcLS2MTMZZeslcjcTevqqpHQhctJzGosAGcIccWNskvWrYhH5SG4GycDDYiH+TuV
sk0Wb1nKmQ27SFAIyZ3FiQZVeqjddMIaETDGLje3mXiwZUM09cmpt+u6+/uV//u6R/7aRZwXfGCE
qOKvrQkwuWRemzFlCcSPFDpi69z187DJj99e6E+i8/b7UfEdT/zUD6hbWP3nfKV/fPk/j73Af9/m
//zzLy/jmf751dVfc51+/VeXF/rHP8Pr/PnCF2Dzpy9+Y0f/DR36fQLUv/mfP6GjP4GzP6KjON5j
HJP/GO/0Gzz61zSff8Kjf37LP/BRnGORm+BA/c57/oWPYh4Ecj8YUwC51MeojgTHz1/46LdYEKju
0I3CSx4YO/Vf+ChmrySX/EkQRz6aTfDEf32+n+4PUNk/v/4RH/2txMBZQGGT4K0RuNzuL6dtMvs2
mrG9gkEk+3F1CiJmyG90vBlryf/DAfTbcYvPEoXIDaCRvJxBvxw/dbXFACs1hcgfLKlj/ENTnwe+
fGrnYS7g6T/+cB/+xYfz3F/OO+/bCwK/Db3LKe9eao0fzlkm5zmZGaC/mYrbZIIW50fVVOqFAu+R
883or7k7j2MmlmHIZ6iN/0ET+HXhfX8DNKFw48F6xpf//8MbGOxgBFpYmrpoc05rU+NIEFYf//5z
/lYy4VoSVKTAlD1UFb8u777ysZP4Ez6mM6jzEjF+TqolBqfluu9//1K/fSDE0VwfsxwCXFHID7/o
AUnit1roDl7bGCS54wmn8NFC7v/+VZBp//XOQVBCeBc1ChYI5GP/5wvX+gZc4wBPb2lqUW5u5+/M
yPpPwPDBtkiPFl6vKIqGpi1ZW8Hhh21bMPSGuR0421+kOL5TMtZZA/Ql06ZGu83xA3wV5KPu9tHC
nsDmJlfGCx2o88Ae62oJglSQuCnjRt0YK6OvTDjV2wwsMpMAXcvZxM2N35lbZsS4AxEnbpylrR/M
ZkN0RQEBjSUEz/yBf9mMGYquCtuC1U5bgBZZdsrKPmNzTU/DvNSnUDQNrJsliD6QzQZZlNTRFSRI
lQU2AhEQxZVJCpLo/hgZIj4BnWift3aFFYcjiTipn8zR2Z2k2fdVgF6wjlcQgBv6ba8OID3JReWh
CtULpOZbMfli37v1km6xv+QzMK2S9D4HvtN2z13lAJKp4HQpoW6ND2eXVpblIQDRckJ/Be2dFdHK
thenAfNdoWLZ+5H07xGlY1mD2wMWLYi2fduN3nDQo/BPwxp6adVDXwcnlDxaB8hhFtJqrTNoeDCF
gDkqWCizhvcROu4xdpeFpbRilpdhR32Irc6SAGvpuPdxdKr+g0603FWdFxAAs6BKwU3MwKg6gD87
C5Uq5+FI87gFZQQpfi4WQOwahoWdi66OpDj3MnQKzfBph3BFeRJOPAIU4274s2mm6rhQmNN15bdT
ppXRgJvX7lnHDYq1vh7kBMuwaobc4/jcCT5dU/MsmmQd5HZpqretmUaW+eOc7MAHA5IzC+vMdRIQ
wHAzrP5kn/jOVmXcrkAIByraKvPjYbuaQh09KwZ5IwAKfIPmKO6LeuAuSSmLZZXFPUiCJ+mOlbtL
xIYWgUaCey+N4d0nAW0tVTQUxyQAcQ68enNyZ9S+KCE8jXXGpwpK1SXNXTi6HvfNyAGObmuTS9KK
g+ajubVDshwDb3Tz2Mb6bq5Jn48Qu0Awq48iqr7aGeytq2xXuOP0stTmwU/se7cM51mOcLkdanYa
AEIKJavKawvtsBeD9wG0s5txyoHOgYhqp6Nv+avTOYfGinLC+mpRFqVOxVh+QQKuR0nHvDHTdtdd
OC3ZwTuWdtiupWmfeuyFRQJKs9DDqHa9b9o8jPheRe4blDoLKaKZio1acL992xYozdo08RZxmofA
T31vs9moTPeifVftUbCy+7aCipZa1YBRZVGyoD4TH2evyXF31JvxK/d27DiczXm9D7xpuHYGNAcB
avtyGmyIEraV6RStKkvIxPf13C5lPCyw3zAUshjJoko1LevJC25is7WZU3UyM80Ax44CP+wHNmcb
CYsAksZ95ERN0cbdFRqTOCO9dmCXqI8rXx4GR0A/rIe632tACxCgKu+q1f05RguUhsRfDnXCGmhj
jvZyO9cgOSeQOYEZ4Lmg0C+jbQShHUb3WElq50E2ypo66PYJ1u1OVz2yJO1AXlzJ5K43y3yuRtll
0sXy9kOdNNilzMeNN58vGYZMDl2qgwp65xqYrJWLPE9z/6Khhmex1663PvOeF0e4eVSh7F7acT4O
vMVK2Ho4c45hqVItlldftF4XXckYRKn2AS17bKFeGoMkvHUb+KhOxZcYOCUl+bLMAGyN8yx7lqx5
HXdxmdTkqmIJtxlSM/PFQ63qcjFBPrREsmIb0LaGjaiOAKTloZ3AmvQz2Ltmc2gB35eWC8IQV/5C
3sDbOdlCJpaRmoYnGi26RLW+pW3S3rbLeE/se8XqemebBL5VQsQDqTq8sPail94DJQsS4HaFW1mY
YH1aR8MOLHFxv7FVHWpuAfFvkHVZ1A2f1mA5g7o/t3Ui8sUb/V3bLPkQYs05joatO+i9D3Ezg7Pu
5coqXOVQAS6L4hTt3PUsoFq0hIPk84OtXPCdmZXyHuut3lerZqnr4JlP2qHJaDyHX0M1XFDlfjKg
DZoZYjsO4XQl1VNEbPMM433IG5/Krw7Q+7KL8FyqS8AEFIvNQ4f4twmAgnST05LFtAYY7mynuV0t
NtnE7DxRU1AXJOdDrArt8RbpmZaJJK2Ze1CzEvjcVITQOWO2plszsDpFLx3sZmptEXV6CQs1AbpI
BR7JsrfmQAbnIw+Dl3pOvNzrZEl1GKWmH7svQ508d/N4ruru3XjDB2hTb2Ssdv2sq8yK5NZKwJ3K
7e8XzQ/Gtl9J9LAMLVS1mBwd7l/JsDrzpjKFFi7ceuccY/5sKpt5ylCYhwd/NNdkAyzlLPK4oifP
mHMrO/lJkCkqSANWZpb6GAwaniBQ2835LJnAp+lfaOSBd1N1RkzzqCVg9igkOCWJSCD+I5EBhUWU
zPW5l9fhbIGOsjqzrgH5OQl9woGQIh+zwPFYkoKRrjf50sNWWJvHOAjv45X4dxFiEmDXTa5pdbLE
vISVpvlasxpcMDzNuif1hy6s1I7BkdzFs4BjyebPUwXEf9CevarFFIISzCPT1imxXSYSDXiN0zSs
vSe6dOFNK5ZX6IHtkYo+2lWqtgdGpEl5uD15gMb0uAFUY0XoWAmJoD/ojt6rVq97YGxryuvawHq/
dkJy5CHBTbEnLnaqml4pxAtmw8PaRSpz3QH1A16+TePGZU4JIXfFGVmNLc2pGPq3ztc42VfKxOco
7GwxtcK9Gtq1u4nq5AgEUO6cJKiO8+YBMpjpM7exdx6AeN+icK1RI2/X1Ubb9w4baWonb73dvLlJ
Z2WWM21nmA0ejwCJBUjKgJDPmksgK+xl/xAO7lhOFsQ/CM2Y5YgkqbLfourGceyGOjRmGcAj9Rwp
6AFaredIVmPqz5t+jW3iPIR6kju/XeM3gfKCQwPbxneU9MBvqsXbHutuaQ5+t5wQYHDuusA+BLCZ
stnTVwse/WIcoOKDzCz7zg33lbnpKpnsZLIgH7FCsmjBifkJ6Y8NhBrYgaI9RotnMzYuy0HKURyR
P2yLafaGzA3jsVRKr0f4cOoZUBdDRRhynItsLKsaKINaLjAcmda7Lu5urAj6cyVfOzwFBwLhz/AY
smUj5tyVPsmWur7EiNhRWBfPg4Asp5fATKnHR/kGWoIdAI/sNXaF3OeaF3FAF3BrwDXJ7PvXvmjY
tRj7cR+QyqZhPLT79oJXtohnlZFawzRspM17KNQZ2bS43uY6KZemVQcngGYdmnC9bn1vuB4G5Xig
Z/y3WLbxh2Ql7Z2OOKpAKKDAoQYFeFsNVzTicw5k0+SQhN4ljt7vHe//Nz3kRznkf3Zf+suoCfW/
QDQJ4Rr/0PL9ppn8Osf6kmX9/j1/iibhHxCrMEGAYO4WqGIPfej3zC0mosRQRBCmhl4BEZuiM/xL
NPH+gGAS+/AwQoyvS37M3CZ/JCDiKb4JLaoHu+i/EU1+w0kuxhMGfkEodJHBiC9zoX9s661bT1YB
JkyBTD4FFwGdIvuWYrd5TJauXNm0pgv2ADAmESKm2F2aprpTJmjTXhP410x86V16j08JEd19rPyx
TbcJoH48vfZh/dVWsNqgvJu06dQLMLQg7Wb+8YdL/i/kkW+6wE9uzzf/DOIricMA3fYvzXyPnTVG
YBQ+1kTbHNEvKOixBMznXNavKdoQdQa6v7ZY6qDO60BfTb5kCLw5d5VovwYcMvN2zTWQGGdCu7rx
hKb1gD/F4VYmpj4GMWlz5ZO7pXHKhNK3MZpXRBNrnfG4PkmCJACt1Fe1ic/OEJiT1jUSbfH42gN2
S3kEZrwiZxLKr0E8+9lCiUpNEj56Lf5QWWBDwOFBAjouyuvk0QdBiyG21W6ZIMy6HZIsngoeHDkT
GAiNSSvm5ZGIVbpIcvcfrudFlPj5el58QQrEyEOkCxbLz4+F7gdCAUn6KYrBOR3Wa9drHrwVCSXn
4iNs80lPeNeLkbehqY5AsfYg9q4w4OSOdluX+hs7qc67Q7mZCzTcrjTXm/Nh9GXqVSkPVMa67WUW
PmIcfkE5ktENe+u2sGTAbDzaPyWC7E277pNpOVRL0qZIVT86aP0kC1i+dUsR+wieDNI7dFw+oBH/
AL391kj2uQuDPXPJrjbOsd/YHnnqHHzCCbms/9Z1w/q8aEgx1CpMafvVtt2MnwQM3XKqIo5Er4hA
5purFW99meRNX63nv78vULp/k5Ng8RGYXpAdXYhl4S8L1u0jO4LWhCmkaOlU4x10CgDephituJFO
lYpt2Y7OtFicC9xJcapOFOQsDk+s3WS83jxypT3GUhQfb6ND7maN5ytEENPX6JVrv012TYiGEc9g
5Ay4xCuo2gvAGd9CJaKpD5kgVUatx75jXQ7dRuV6RAyXIdKoKMQJv8WyC2PQD1VX60cf3VAWzWxL
QW0FGQ8Fu+GI9bV86o66GcdSSKW2S4AJETe8xJFXLr9FP3y2hAxF37pgSJD3zBRvkHOSjtkFDs8D
vu4QjwYxSPA+JiTCslnTe6hmsqwUVjJRQZmIZYEoAAxhbqCVruBFL2DHY++1MicJ49kmFp4l+PsM
im6fITRkMhEjTtYuW5JxuY2H1pefIGtMp1Z3JK0cHqSGwZUBrfaxq1CYMni9N7yfvKzt8LHdkdV7
O88PJhh3SR1ks0/2vHa6DLS/SHtpPw2SADNYbZdGQQfsuOWfAftdRUh83rXt+qSY+xXhMC9nzI4P
UbhgCaKPYssWgc1p7xUy6dcCocS8baro2vjRPfJszU0zx3d1RJ8iLZ/BNPT5QKMvpJJeZqa2w33D
20sgQHBe7Tembdr38ZkL39/3yCX4/brmSNIjfmPtu0bd3zLUQkjwVHkwPU4jQi91P35OOvXaK6dG
GxmeaXXJBhlkxCxYd44HGPF5tLe8hrICMjrzq/A12lDJ62HpDsKCI3KpDXIEGz5EKzIxLm2ghS6c
FzRGoBXXPdrToKFP7spySBwdTE60cr4Bq14hB0nH1s3GRl8vau3zZB7v3QZctboEZlRD7rnTuzes
ty8mGfYQF6sUjBQ2JFfvDIvg3WmldgY2H2DIExAEsQvsolLbrYU0zk3U0UfQdoh1MPlmY7SD7Rje
Axq+t62YdnNsrtxGVzkh9QRSNzoTt+9LtdbvI0is1HQOfGinX/YWVb7xjHPywSZlPjPR3Zr0UQHm
+XOdrOaQwJHFSg5NhgfzTrXOUnRUMoTXkTbx3DpX64ptVYYAbdTHSSTDI6BxrAYXl9zxpD0G4ZAU
g1Q58qNeLkUDmdgRKV1FkifoslBLkulkAh/JRW8FzqsqZEqUTrbr0IAcFAjL3AOubp56R/upm+Cs
2kBx5TW6o6NYHP4JlyX+ZF2RjbY/TXLAGtl8ko9r3BQ90KcUSQ6E14RV2QiQLmOsthllI/qqln7y
Jh8FQAwSHSzS/OwLkD/Ecnffb5CeXEgYe1YhyxvJYgWDLvR4BYYH29NFVBkv8gq41flopx7Rz4v4
IqbgGQH4+Oy3pEpXVZWrt36dKu+VOxOSmvVFtrsoOL62CFpD1PE9/pEZt8ohtyMoPRwUsqd73UUs
CxJ6ZcJ+RhsQ3fcXYcgVYfjQw1jeESRY4GPSslZKFuOEM/siKVUXcam9yEzg3qcs6Z8ppioUtYN3
6pF7C8IWFQHUKXLRqaqLYhUF7WWYAYPCjwX4xlyxpHANloMVuPVm8rsi6pv78SJG2K7pgT9LxE39
7VZVyOC5jnM5DCUtqMFF5tDPemRdAaVCUkNDc2WRwCmEcNTeqNHkxGvRarmIya4XVY6BtMnoRamD
hJ+LMfrCuo4X1vGgLUAhLuhF3PM53vK4Ia+pLtJfraWEs4zsWavbx472AeqM5WldNfzeOQqulOeW
dvRzN+73PkSmjUPqGVeSqnAzRTgCa0V8d0xdJpq9DexX2gX8BPGXH/xwQaSYEH49+mF/77eugdW+
YLiF000Z9cnRBZGXwv3p9xZpD5RwyjlEBD/NAqosLRgNZEKxjSCfKQvHGc4rfOc0qdsAq8JBEJ3W
vHBJ9cZN5yIlRs1lYkOQAr/qoa9v7YGzMIA80TyCNw7TaAZzz6EkIy6qO5R5Q3JGjPpji0kf13aW
zz2dHaSlND9XCqKC1J8BPzyN3XRFYbyX/TosmXKFf92GW/SioOAesNy2TDnorqte83xswF70cfVs
De45v+AFYsXHNWG77QgGZex8Z7al0MveeOxGkcErxrDJeRfivlgxlq5MaoaTAnsXMEwXUbyYI9Zl
zRMV2Kz0vFqcFhB8WB9u93IAiw+JKxcz4iFoDfGUuBBPkeAoqiCASCOKPor4SYxIpckEsw2mEfZT
o9iyr7y45G6LoyaEIUMlalJX4+Qicrob8A5SFJNfZqnidHEwN2Tb7LPQ1XCE2lpg5zlT5n9qMEwi
m8MmSUU3Y+5A7E1nb4mu6zi+9eGKpfFg76HHQYWVi19W3jYCFQye/WQrTYDr2aqw4MaRaRXiI0ej
+kg5Zk8Abn9oLZ760IFgNTsYcAAXps3YNCIpi4uAWpu8W+iDaWTNlqE5r7M18qqyGvsld1UwXNnN
hEWEnRP5EZvXZh4KZqGF4/YHHpSk6V1y53rmCNkY92mJ4zMC2AEtrR5eXY1FnowG9ZWQqfaB9bL5
JuhNxlQ374hjjkRNwymYtmxZGvhV/amPUUxBr4FWztS+c2BNBcquGYENkmruDqUQohwa6WaL1OEV
WJYgbfi4pwM8XUCtuOXOgEELlmGaBMPijZGm7AeHYrnhkeIDJDELqWrobpRL97VFOBroZJ15fpeD
ORLpbKGVajt9tAoLAYxSkFEP68gM2MErpHHLiOKS2Ua8UUn3FIwe8q0S4zkw8sDG6DOwPW0Z7SF9
98R9nL3u1u9DXaxLM9xhpsUKMlL1Jef+6xBjRICxWuWLDdWxnYJ7NQwJkmgEM4RGV5hTH5gjvPOM
NhEB4Mm7ofCmzi2bjdsSkBOeZ4TkC9Ykj4NvECStWWlmFJfLIt28JZRnBjZU6ql+zmNg3Oga6iFz
yPoCVfimmXShJTzdKllt1gyg8Ew8htfQEttUNwxFGLEQlBOwzTmSSqjhME4HCpRR7VGs41YIEkKC
uV265JO94KK8c/2iXaclj2R0s0BKxFYdHzxHvVQ8yOmsd8RT4NdtOWz+mSzeflmAHyqELsHqqhbP
H3FuuYJgFWCfr2ZRmASyEaS0FATx9RTI0qvIPtz4u5n5zQh/cYnkCfbogzsGu414BUYkIXGUepvY
rRLN6VJJUgbI4O4Acr43Pe6sQSqz4/01Qvc5uoh9iGgzgmLvCWP3CO68bp52T5ExV0zgF2YN272D
6VY+w2Zo6fVs3J2LsLVQMhuSHg8z0gh9/Ihw4tnARMBYhyPRMwqj/tNGK57FdbTHBpqFmJiBqRkv
DXLrobNBBzXwO+vpc2PoF9XFT8ZEe9KQ6xA516jCll55X6Vyn4K2ya0VqTH3lZjfVl0dkol9Vh67
W2ukKAcWp2IQdbHSw0aa2zlob4DWlVZdKuq1YAsgpzUq/Vq8u2J6aCbkIj2G01bjuut8ZC32Au/G
94PzttWffZyKZAjvRBvvHHeGGrfrxroMYFYwLz4AAcPMEP+8jE4ezNHegG13LWTiWb+FwXSHkOA5
QOQG0uLeC7hIG7lEpaF1nfNF2RxB+HgXR9v7ZNt7wW1dICSzh6JQo3lBQLS7OLaRVlG2hN1xXViU
u2y2hQE/icJb+xlyOxgLRA8CY4nKRKNIbc1afR05NkLdYBoLM/1QIgsKSOLSdYIudF8jf3i1Hp7S
bUTYDlXTFWLIu84JnGzywUkxXT8PYrwElfFjTI/TfOUyyQ1jtxTDxzK3pVO69NNN5y6HsREZNPt7
vclsVcFZJ+1xgb7ogH9OJxYfYoLxE5p/XQUgyG7q32JjbuWAL6CQn4hPys7lpw5nFFvlnCrkzYxx
bVZP15OrR1i7KM2dKUhrHV3P1rkOIvXSjcHrZjeJinV+9XxI43CWDujyaR7Csk09zGHD8opwHuMz
qpDcORoORFgzmqOAKQbVXDf4dWun6XKpIkyu2Udj5RQ1jNxUU1bfaNBtz87SJ2gf1/aIsWArBlmp
Vw9eaTpsybV06q/B5K7XiLjisRtpfRrH7mtNBr+oqjmxiKRpZKvxz0K9qtyQlXxWcEOudNKdESy6
THuBkb768aHr+demQwnQx8MVpg+dW7Dd2cAFdORhdIbHZdhqtJEjzmlk4OaXAYwdio7N/dgSbRXo
fpiuBSTq6Bn+k4uI79RDV8AmtU7JutMDAZwBhwubBpZ6oNuPwyXbhdlvR0y1atFzGlNOToOLVkF1
c2UUHEaDmRBqirHjTBepvcF3RsvoF/E2kHSeA4x6WDliZZi+4ujWzxAAlkVfI1vbeFuJAGRZBfHz
vGH6CfOeVrq18GrQ7WMWnouJY6uXac3vwyABiaQ3JMAR48Lrk7o0erwz4YJRLfroWnXgVMD12yIM
TahDhNAx/2k3VLIuO4oeWw/gKvSmTekPM4Laajwj8N/t7CUWDoo67PC0olxTs+9gOmB8EQEWcovk
2K3v9hR7dGByMN5vDrrmDCdhkK+yekf6FJOMLmmBsZ031IQYkcKDdcyaCr6GMRjgwL4aEBxOaI9M
uHhh7CWYTYA+agRakZjoGGqVQdrBsKb2DkPQMDOBINLz4CX9A1+WoUwqvGIY61f8asb+qCElwIXG
6Be1Jjt/4leJo9/baPgci3uvb4ppTaBrYSSAb57akZXtyg5CBShqgnqHFO8u5PV1F12WbcWLUME7
cZpDPJIvrcfxqLXkDqDydYLWIA11fPqmOP2f7P8vB57/E3z00GUAYvz3rORPv6jv25zN79/xp+pP
/nB9ZCuSCIggfNoLd/mn6u/9QZBuhHaP347iEoj//1T9/T+guGIcN3JqCHhGPui4P1FJ/JZNeAXk
8msILoosUrX/jer/GyqJgEkMlA8cnws2LfoFJmxhnQ1ITkGpiIAmh5jcUPjrbBC4xkQwcMbL8w9X
5l/I8/5vrB1eEE5FDLYPYCZ+8cvPcjIOcsz9s2B6OEERA7NLpF4deznsuz6tkRDAUV1N2SWrRhxS
iyxBCZ/FTfjg68lAoWMiR3M+Zwybx9g6Oq1WxM1AuSPfFY2IQsdMpsPcisxZMK1p6iQ8dRcr7+8/
yOV9/iyLgxYEAIv0AYDr32TxYI2TcBgQ83XNFu0Gf/MxvIsMOdpQevj7l0JM7/cXI/idEzSOMIAa
1tFFo/+BuIwx7gWjUDY/DS2ETWgk8FWak4RKWDKC1KKdFplt0ntU8WWPrwdcED1Gx7qyd5g8RwpF
EkiuNdnHg3TOHcFkSvS4di2CZLmXNIFfoe1h9GfMG1qxzUeY9PERgmpX1gTsXdiwsKAjelVEs578
YD7KIJxBZaBfoBhclraXHqJyrALNlKC1QH/RRkIAyHCjDHzT2afoFBND0cBRuhsxIsHrcZvRLnm4
p/SyyaL4842DqThb2LxN/dIUy6UbMgtGdpFvHdK26lsBGhQBinOFVmoY3U8um6YTH8SxX9W8azgC
5GjBasw/9fRiUkqbw9Y6OCz7+3kdH9zQfzKteYdM8R72g7djxtng5k7bUABODgujSPfWTo19wDS7
KEcQ1y1g87y0pP9czwuKbU8nsC1Gi/sNsMByHwOxhEuh6QFdRD73DrnsTxhRtuA61HEZxzC87Bo4
V8bvb3UsvyRyfUDGLcowdc+iGgqROgwxEVYlcrtF84gKSxj4aTFKQIEeqsqtDnoEMHHitLIG8edg
ghWmYChARhaFZM1uwN/5u3qZ12s+NtEBTXWz8+cOX7rsZsDEz3RbSHSo6OJBZImuO0HPre9Wuy6o
6kJgQMytq7Fc1DA2GMk5Izhp2/iUQMguxUrrLxBDxgPmHmk8GwKuwobcw+xEqOCAcK7ncDG6bFoP
BXCHa+eZFSN3dHgLisPf0YZ5/4+981qO3Eij9KvsC2AC3txWoXwVWfTmBkG2gUcCCZfA0++H1mi2
1ZqRYvZiN2Jj7xRU04FA4jfnfGebxsz6bXrY0LDiKER9+jwu7XuQHvS8tx6APlXvTHN40/VNv4sM
xFAprJDHWCawHqX/FuciXssBTGOf8fpPzfpqMoo7+1avnsravhtxf/JAWMU2dktglAEVbNjb3zs4
R7aULrNUNWzNWH/3+7w7I3pEW5rn9E5jHe9dL0ZyFnTr2pCSUUng7po4iEK/qYYNWkJWoN1Yop6Z
9dt0LGGIadG8ppKmw4kZ8wZT+c6kzNgisdQOjbBzVEdztveS2kpXeVktIk6mxIu8YVN7sTxwQ1R7
ZHbPcVnhtfOje9tR+Op917yB/dOuEYiYD2VStEhQHbQAyK1oQWwmmZnYG5P/CqIl/kBaywIhl1Oz
dzRDQdyb7ScZ1MmdZTIkReeZfiuCbL5kQ2NvfGmxRGiSnW7P/koTNQtJfe00ac8QYHgoKst7dMA+
oU92vlPHZp8VDJpjIk08wAUDVb+qh3012vkuq0ftKW251XzFbFJ4pnPqx+kpiQV8SM1FYEgL1EWJ
EVqZ7u3wu/bGqsyS/sWnD0fp2rAC5H5Nm3WjGMG22mgddJcfH32u2YQVNKl3Mdf+Jm1142tcLxgp
RrgvvWfyQAz1aYqYsjfd/M0X9Z2R2MPaknCTlRWtYVKIg3ACxlp5XNz5pRLrzB5BmiG7xb1cHb1c
qxYHPaWTjY5zMM0JBZrnnWoNkoTelveZ2UYndpHZC1qn4DzFE6Pp2JW7pMnm0JfTUwsMDJOvOKUW
c+Y+Ewu41+hgKAfWyuDlsO8z0wUfbNMxWP73Okvf0Ym9FUlqnXCfJ5vWwWraBN4VjPG4iWLr2Ybu
i1PHAFhYN/LkNHbeI30W5noMmDDqjgf/yWVbaspaW+vSfcwwqE4gJEHtZEm8izNWKhN3Cl888uBo
MeMK43bIt27Q2qzX2s69bXtx30CJCG2JRrtnsji4p9JX5pZtjTtxOs36q0ytIzhLK8x0Ne7myvxu
Nd2t8NXF6stobXjNyBY/8ZNL05kxmOgBXl4qhnNp6beBHYtLzJ98bFjIScsU787cF5u5pPZeC/yS
6wgCyhvOuZZOyGokLiL+x7K5aFRWLMrTfmMoEE5CJeUJLTXoPTCzHDfz9DZoFiJfgxlFF8ftKWDf
v/fHLkNqGFX7IUbmlJigq4IpvvSAns7F7Htnei0f9g/nWmaO4dwW9lmPvG9awJBrYPS+smthU1yz
7qm4tSEkDWZouGO6KXQ7u8lnmSD1g+fWOEDiaFBkyEqNx8zijOaY0tctU90w76aPsfC/Nk2Sbidn
wS2moFldbdmXd+6md0W/y03n1i7Mtzkvu83oeXNYycpDNDR6mzKweRXq1PypziguOxjzqG3jwpd7
S9G6lXNar1C7S9YHTIQnJHj3XpUyLNRkkF38KBJYpuH7VjJq13kdfEHVTomVm/2RkT808m9pm/j8
WTyL044VYmYzpesLtqUptI/QRPK00f1B3xSMedJJXopFnzRNM6uMPKWP19muuk76DQjxJyzRDX0c
aqS57089BOeHbhycc2taN2MWaQdywl9hFSJ6mlURxhqbKeG2xlbg74fq5h4xbd9iR1xUnJ7DrmCE
zFAu7GzpxTs2JO1Kb3gDTgmbiyQx0U+MymVCUPqUhmxH09z5Nkx+h/FVz4S7rpWRbQMvFzt/LlEP
eNO0G4JpOLjz9IjBulq3tQTVne49DGyntnbYECdhkZfpTYCEXYvR/6OIWUNhigCVe1NHKdP3x9qk
/ARG+ZahdtxGGvcjIFkeTilghtiefd/4dsYRA2LivkysbyUTFHbs7QF+0sDiwtS8lT3eVAlKBL0X
4g4JdIzAORveWEQdij4OJG9PxBM5Ps0VOlkYZqVAeddl913TnGcmENu6tHhuOYzPmW3WJ9WqL06t
dECYXGSjCAp0vmCZ7akZXwS1yVuHr3sDbkpumXv0J+DYN0nL695S8cSfJ4Zy4urDTe8ZnKbTVTP8
O7fqb1jpVQc3Sbx1n4yoHzt1G0kWLumUxrdZUaD3LO2V8LG/MvAwkBeICFc+D1jryOdFWJ8GjDs0
q/meewnQbrb/WaMrGMvKviGWhdFwlnjhsPijHcthNVNWw5e5FwFF4lIXuYaPWDJF0ODSvLcYKEKk
cPOyYWcZ7aeUEYjJ240YgAgYrTuu/apgshM333ywMV+mdmgOVCnlGkJmsyknw5lvHW2hc3Wpo9e3
zONRs1tzcuXAf85mlW95EMdQiOHqdzWbskALFgY+Kp48LS+ZkVrIFXnbVHXqXnIDdySNenroREbr
3Q0fwoXL0wFpg+2awuoqqmiTKY3BCLtseBC5t2lMfzpR7psbBU1uqwAmCqSbgoO4Nt1tAiSDgzOb
0Qp7zdEpAv+mT/uc11RWnKbJqiniMtgbENi85ymROqzZxr8GtVudJ6nEB2T6ZXUlrIOICiYWeWQa
d804RMlKs4qr5aOcHGzzoWJovc7aACrmROViZZHxGauc8a09SdZDnAbJbcCY7B5pef1ZckXeGMVF
974bl888O/nJiSznNpqBO8khaThynOk0NZ17qDQQ8GmRO8cWPv8G7A7yIH1u10Pri62pDbynPUaJ
CEAegqaW71Gpp9MOiG/yhCprOAVZFhwEf+yMH9pKwyovAgBGw+ITguduXdgPpG9TnFIxp3QRd0h/
1S4J6m4Hnxs/stNavEj0Sb2b2FrZFVbuqRN1FrZ+3H72MsGi2mrR1aijYiNUx1B41mrtWDe9fLSM
8m6yG7XXht6lJA/EsOsEpy4qUFsLaeB9i1ZLmzAlcF1vjGYungMrmzDoZCD/RGciEzYj6+avW8JF
dPVL9wlPJnAc04eQpP9qOsSERXvndQZ7h/pFLYVQhjZpNw4KXGJhbFnTpSFcenYKUf039r8/sWRc
UHs/OAoYLElMWmRJPzWjuDgN6AJ877kucQLDOnznjZnfGQYnkN5k7DGjPAkjqpjffuv/P4H6mwlU
4GOIXXye/3kG9a/U9P81t/rXZ/1LfepSu1roTpdZExy8n+ZQi7CUvD7HYprBZOZfcyjL/4dvgFcg
Hc5E1Mbg5l9zqCXxhVkENyDCVGY1hLT8F5bdRav2hxs6sHWsrBYzKLJlkMf+8aaqY6cEfYOYGabP
tKlmCVNzckEGLAqEr0KmfLD11Oana/RvplF/eoyYo1k+t7HFlG3Rv/7xu1qaUIWW058vtSgehyi1
d0Vu43Eq53BKbLkH8M4g36mag8jMv2NX/PnbM9KB9ILnNNANR1+etJ+eJIxOYzdMEBViyux1hVHq
YlOXPFbTWD+Wvt7tUiPwT1oEiFt0Hoaxv/71lyifX646DmIDcTHEFR3bxi9zJaXB23eioFs1ZcQw
GcPHqi7UuPK8dNmyNEF/gMtjrc22qh99tEz5ymA6v0YLkh90VZmbNhfd1RztT3ySUGfHBiZv32if
f/2DmssP8sfbA4QLcQEInWHsoXj+45Xive54EDlAAXVtE8bYFh8mrU9vNJfueuUEihoSI3K9HmLd
OsD3aZ4Gu8M/6Yj5ru6b73yufQW7lN4kzNJunJQ9lOMxTePudzbSHt9o5AC+MVA8p5Mf/82ZaS6W
8z/+AsxrMb7DZGHWav5q2m6SIVBeFxvM5QvWiXSzK6p8Ahs0/a4EV7vRgQ4NhcZaSNqUYNUOD228
qmuW2xaCqfWgA8pF5In/V0qGnrGQIbuTHWtD1lNT8QG1WP028Ud//+999Ma/+6kRtJLABLhmGTb/
8bK7ECNUY3jIKADYh0btfVZANLaBCxIwKwvyMFBCaWVO5VfW03pIv2WG2f7dXfqnUSsqdxaFy/gc
4bzxK64tyhQDWAUY5Md2qKuZK1Jzv+DiBFnfGdssApEHmiTHfJU8pbY1LVMIhcRVUxtWPdp7IIoD
ggrjb67Pv7ktObYQRfMEET37J6yPkWoMtRrIOhXQoritNVQ9NZgUrT16VfI5gQhHf4am1qvkQ+wy
jxRoqXGcQpSN5TtG8buqyuut5vrUemOD+xFE3J0nMG3iO/3UGJ+FypfN39yOPx7sX25HewEwoMVf
cg2X9cLPJ0+dFdmA0IAAjsb8OrntWy7mAC7wtFQz6kakY7M13fJJ9Fa6cavpWsgBJaHuXP/6wbb+
VEwssCIXeodFpWsYv8KKGoewFWPgCg5+nu6qsn+APns3ZRNgT3bITA73IghaQmgY4+F2weSdz1td
Nq/Epnxj6HjPIQ7axkXSHOuVIm0DmDODrBFvoJhXUeRjzAnSZxx7X8uW3AcU5sgwoszYJqWXbDBx
nuHlkTBhCW9fFsWni2cBXW6Tbj3mm2xCZ2YAGm2D49xUUeeH/xuXwEXihx9R58H5lZukPLsx58aB
DeWz6KZqvM6+f24HOuxmNI+6NWh30FOZUiRghCdtT1oFvwEMoVXXU9tmo3Ewy2oLuMbYUAD2zIA+
KUattV4/ouL7jpPzPDfaMZ2rZw77kDGau6LDRWUzvOM+vQ2s/H6O+gvd+S5ni7hia5WszYpjB9bH
nZ608bZyAv1vJOysrH45FX9DNxEzZ0Je4FX8i4J9bp3aNjPQTcKNnAfLRYBY9yICMTyLcMQEuWui
rvqepZ7zlDrZB5Vuy6m3ZHNYOotrN9VDLYHf70pds1eoT76bi3CionTY6qNX72rXIcbGirIBzZIB
hi5qBW3d6G3xVOkPwGGd0zDwsaBIHgz+yS6Px0Uv5fdfhZ0aa2UOCiFxqh2DOnuHvR9tjcwKNlBl
w3jOHoCF4pUdmCtVQbyhFyIBo55EWKU4Ua04QRuC0c2oawdYth/qXZtstChrnutAG/YmnknElGV2
NuXElqaKQqg91Tad2B6PfR6cAUKhhTOYwI0gAraGPdqQ1vPo5CbtvLGq3t6Wg4qRHKOIZu+9ILLr
rex6Zw9NMcMAQ09cqaq+7aTLIqLwtTA1IDHGNXqSwI2m/ZCq6YEhOsrjCQGWoeqH0Q5ukYDURMQI
a2O7mXGOGKyySCv7o2n0/mYS2O04FZtDLfsdTsR669kYLtE4ext8k+vOivdq6rf2oIobG93Tei7i
cp2PnvllacBZ4OGvg3RsH5hSFWuviVg01fygjhjUVVedc6AAMdbp7DoPsc80RhAFtdUypnXjmP/4
haxDpM/fPM2zv4/EU4XMU+sNQgD7IDHw0yaWBtMg8yDgOa4UYzUEMSA1kpyxiq3hJ1cNOr2U0KAV
r3MEhQKuAKzD5LlyZ8j6uURRZgzNC1A1RuzIQleJM6tVVzbTV0SG+qsjoutkdNMRAQQgXDN2IbW7
cobpn1PE1qldcx5ROcGZyouX1i2cfUupfR5a/NtWDzgmkhLpX4OoCpuSJTaklASv5sToH/z6Fw1o
Pgp6YeY37eh6n30SsSkF61CuI4sB3IQT/zbokSKz9eysrSXS8qmXjhOyFTykg602Zj+oXdH7BB7F
8Yj0ueh7JC0S5afP8M9qGnIC06gIC69Jz8Xg4iS0R8NuQp83J2EefZftg4VoxinZpx4FVw0M1vHc
o9Q651x6usKHGom1EY3ZSAlDud73Lfou1I/bSa/FQ2ZlzUZ3nOqAEU7bCnO4jWfluIgfC1xBDHAl
kyhpum+IP4eDrGktJ8wTr0FpbTsLeadH+ARXcoGTjFeLuu+mr/MUVm72QIpEf88LzzoojDIH/F/i
FEUuR3xRjjksjMB4HI3ZuxNmnbRb1c7zybWd/BUW63cd8guqFY9LiOLFTW7ESEAAc4Mhfc0rvYMt
kVNkVsrFWzTIdNdbOmCfXnFiRX3ytTel+ZKp2V5XlUvGWE0Aia25xTWPm/io1f0zGWED0rh2vPMH
6+iWNqaVFKo6mW5iXM16Fl3SLFMbVLCIuINuPidiji56jQdA9jOr8FZoI6PF3n5lpmiRKNI51Yfd
FQu9jZrV3JmF7qawtkt2LUAbGBwO5SGVCZNbzTZECDace6yGemad3Fqw8HcHEb2bVVdv/W4UISRK
+72UXYD3dzHZdPbIMFTjpcdaxkswVnNDPsIdr75zOfhauNhnbTU4THCKBrE1fYO4rQAXwKXgUFWq
XDSBXpQfSaBBy5Z20X0MbnUHCMPY9uYg2YpEnFWApoZzohBiR9D4q9Cd7OVyW/G0iZRk7mbVRIeQ
/zIg0mxMyt1m0JS7qRgiQiYVSv/qwyk65YJjHDuFfzeSR/pgIhDeZhNl6Tj71sGNELrNIEMdpA48
E3kc8UHHFLe1PTv7pK/9RWXPwQOQIaQgjg+DE8eXFvB0aJpNdug16KlKtg64DcSahcB7PnXEkppE
4aG/wRlF8GUX5gm3XGE6OJez7KmeONbqyK6+pJn3UMVODXc3RmoFwJSEQRS5mmscHNwSW9+fUUC3
bcboMktnYiGnGbtiBznOsHXjkXeHucaF1+8rH2w80hGSshKrvLBLUHg9oBEi75tiuYE4qLGmF+Xa
6Q39qa0QqC/oPTIapy+m8tHMmU58EWPtHTvu/qszO4RHCUNPCZsk9ILlxIcG0P8xp+Zz2bnlM5N9
Fzcl99isoXcVsjhZOp1pqIFbV6gdS8iZrgiI82CRw9alz4cbxGyIY8fYSC9OYvdracA6Xje6tkyM
YdDuG82Zd6PeR+zP7bi7b+ZsRDmKItQfR3Vt3T564+9FQBRWrs8st9U96wBcUs1Q89d3hEPWXVaM
HMy6ZevvJLgiBasZun7JE729VnOmPWKqoJy1GnhcKs4Kl2ySyPtuW526gj+/NYZ4eiHfhRm0YUbR
rZ97ebJv8VM/lEZD529NvFGDSLvvqupNVxoOG9JADPQmyHCBKVxF3VztTHpqnbR6rkJPT92tg7Kg
XBHAmO9i/nScX7Z6Q8g+njgKX9PYM/fkfBJs0c7fQOF26zJXzRniE08zTcP3bChCvcabVWfYAlIl
zYvNev7rPPf2WoNX+qR6b5HvWdobtB6rDv1a4/4V8Lvgztj+eozTmYG/Hr0FWfmZdxVFcjqJzwiA
OqDTapHMzt3RiRLvFbpudUjoZYAQIxiEUhLaTWveiSQIC5aGG4/ZfRnFw8Y1eudvGinj1xaPhhgJ
zTLJZD3y55liMim/MuOsWc3u4GzrLj2S4fGUCgu6iN5oq9Ib1EYa2JWS1PXCGZwjVqhYnSZTeUcT
pNOl5+FT+7xls/jXBfqvLQpkfZokj/bEBb9k/9q6G5xkKYv/RarJmz+nXT66VpDeAH1MtzUmvzWL
CyJZ8sSMf2t9/48NPJdv9OUnpOE/v/H/TfIgg+NlDPWfJ5kYmYv043/ci/Ijrj5+hhb+81P/Oc40
kcEtk6ulcTI8Bpu/jzODfzAUY17hgMAC8O47TC1+N9M7/zAYgHJmLR57soaYM/0uq8OCj6ArYA7G
CBJV3X81zvS9P41ObB/mlO84fDFozt4y0fpptteyKdDm0WeHm43zAW+ZviYg7m1OCJTDRNAfoiB7
GIKYD2s5Mv4MWBRCddxyVJQ7IXkWkAGmh6SYnwqrva3N1lj1cnjQSr5obBhio88NLXKFtve9Rwyz
94ImxpPWD9HWSjR5748DtB2q9gD6+CHw5cecBO/RbIHkmQpjxuA7qwuxNNfITyHtz9qUH4MxKCh5
ughNQt2qlULM8AUnmX+oCgqDlV8UwHXgm+rk0+b6nmSiGFWBakk9ou7AdqWdkygFxU5MJVzAFmJ1
+ZZb7EEqVCUkTMU5Kqk2X7t+erFlgmp4gaMZSCjKRdyeD7xo2KynXNTVUBLSZI9suQq1dyW6tsRv
nwxjLA5MzKNbVRN77AAt36TN0BORYH9r62990nbnwBL4igfEaW5bxKe6+ojnZDzlDk5JNLiYHmYl
Tjo5RpuAFJ5N0h9Qab3YtGvhkIqjXo8POCr7Y4rGgTo+tzdRY5eb2SzMQ2W5r1nj4ibVgbTuykK3
nuNkvBOiNze6Hjc3QdoPm1QD/gZhyFt3UTHicq5rflqfnVdvSzKWU1gmvcupyrHWfM5WXm+wfFpr
bXQwG2jZkg7LG+ymqIx0b0q6JKq08UzJSwviLQlPWjmSmKbrVTiSo3HWJsfbC2Og7x3Gs6P148AY
1ynOrYf2CFiV3oPdwTa/CpoIZlHOMPHoyY5XKbkFZDE6vpnsGzuztoaP75pgrdCb1ZOoupdJXfB7
QUUjFcYBXPcw1m7ynBLAw51iEHjF8Q7ZH9pQ6TbfEwrKsJr7IwYGuE4u0AXNHq9a2/Hr1fq8xZY5
bJpkZDwh7Ncepo0UlrUbakySqhuqsCGL4cLCQIdMpAVYAE0q+b7Tj3ZTGJu4NeG2sKid28nd5o5m
zSzaBsyHgghjOkUYCUZ07XQjDessGwmHaqV5ywq2usR5SZAMsWjmvnM6nfzulMRWAlf920bvzD0J
N99SXlirfjZLbj1L6B/YnlJouq1xkw96wZRAWocBY+yReIzDSBD2niQ1tfLs2bvQVF+0MSKpbrYR
iUdFDQ3JK6EVq9F4LouBfDPDj+64A/vVxOuachdsHgHdmjXdeTGqNdh2FmMY7BmLvkeehhgCQ4zl
/EOPFsd+vYT16mwt1q6dEqATzTVVAxV3nOraOxMNpkNqhiQZKtXK40z26ntDguGOVch42wLUW/m0
hfsaeeyB4HlkL6azmfBb3JZTMN1YePTu/cIhklabh13ucedWPnJPpAr5Pima6Xs+qPyxkh1EQqyB
JjgNU2DXIrhDoolauzXOpsyagxdwTd5qYoqIxr9q7xnJeSdpE0mKT5EVS9PFOnlfBbg57p77JInv
slyk2x6o+43yBEbEOqjurdKX7GS0w9CN4w6rMu2Qxqbfto9W5txFOczJThbbxh8puIH8QPEx8bsR
Sk7gMguUVh9WrZrfyUDfB67ywh6QXin7S0wg9uJ5vY1c75qpD9ZgWGvxXNxRrbRhGtXIdab5IWKZ
sPZJpTQVSRi955/UlN7OXTOdZmZFP8KC9/S5GBDK7poE5KPFxBi9pzqmLzKHnKPbLYOXvqWPJmRu
pYZUc1ccYV+ynCOg16FYNDWVNlIQbWU4DWqzzqQJUIA0TuZMbKadiSvxv8FVmAGRskbpvMBfAOxl
8B948Dhby+5mXPSiWe1mO63NzJ0ucwtHWixCLRtN+FscHFXVdidhOxhyOU73rQaafa2llXeb6qiG
CS3MPzp833uHe/Ci9/n4qchihubXw350H5CLOA8RmbahmBx1n+up3OWEuJ0Af6PXJgVaKxtM4W3c
HUinnT9AOsAwM7GFxH4gC3Ao8zrpe/Q/WFFRgeIuYx8WImDuYXfm2hT6RaS2CFblsbf1+hS5GtF6
BNPxaXPxONEtX2Kz0y829w7jvWYevkVuIg+Av3npQMVb0z6M+4rI1OOc6nJnwxF7xI2ebW2K5hdN
YtIgziMI2JfP1gsuXRxfVcOUNZpeLd/Vr9j02rOQMWDKXEI8I03mE82Mzr6hBUcKhrg9+X1k8jaK
swPWHOvMkqkk05bg6FXu49gk02yBC9hIldJsoMuRd7zUztrA32pWWG1ct983C16VJt/YOzAGUALz
J22MhrZjBgWKCjReRw61vKZjUSVcFSmog/5BjNGG3Nv+USwx0WPXGKuAP+xDixX3GQwOieRdQ5mx
uBVHQCsp4euQ6LJDNVmceiRNXHu+6WrGRAuhX78ts6dsGAn7LSL7eaIn2LRzzv+foyfD61FsFsH4
EQfgJNsWYVhbpAwnpNQYOy0hlLIr9dcmi2ER6HOMHMHXL0VlYhjKD14Opt40CbxtkYUBdyADtp3H
g8mzHQtDxqj92HA6ZqtvoY+pI68LDf0zelhpQ8at9Pam0/kBuxhHqHJK4BieyDE2g6VpGFqT3Wav
ao9Jry8oemQiGXX18d7pMLVl3th81QbbP9isNE5OMrh7hsRIhnAstbQSW1OU4NncEdsU/MYDaeM2
o9Do2rhqogU0hksHD3dTQqO/DBXEEBMd2Srv0zzUcCGuc1jxOKuSu0mWuwyUGENpJtNRwRMFPXBN
vnyCUcrFdJV0e400TB9wpr2srRI/2uISOhtT4h+aODJOWYWFOEkYSRRAH2EBo0BR0D7jisHl7AqI
D21vXmTQmru+ZR0AOJgwwSy3toN60ihxV00RaGs1ONckyb8ZyfCq/HxBCI/QQ402DcfIy5fAnX5T
qYCbCqdS0NbG2s3VK5FeEA5iR1LGzBj3TH1ntvXAc5+eyJTtVm6AxqsiCYoBavvINSEcobaG3Zzp
LgLKUZ59BEdeW4FIkQVqnxQy8MqKGMcuj8+tnUfPS67oqgIMH0oruEhN6gcbRfm4anvNuOk5KVhS
SIV3F8YjMJInc4qQ987BI1plbV1oPDgrt27Km0JiA0Fal+LtTruV3QifuVt1XxOQTMZezZQ+IR1y
niUqy0ozdh0hlwcT163KWuvqUeqgEGrrGwWUdFtONgk7tRge2ZN8kwWxsFpMpetI00FfC+H1gULW
g7pEZ6qvnLkNnnXCoqUGT0XiYNhbLnJXiyBx+LK5eY7H5IVc0iKsEjMkgsh+s/KoOjVmY4h1jxr5
5KKE5L0ghhfe44+xRWy5U1Ptoa3umKGa8RPDx6tmzumx0IrhprDt96htcXs3VnwQVRqsMZq6KxIp
q31W2+Omy7slU3cEXQUjdF7Tojhh2wTTo4RZQ5yXbwU70U9iN9hxcCHS2Vpj/Hjxvey7O8dslPRU
7DQPrhVK5XRj+m8qNsVnPbX3fNTPYfvaw05L0jEKgyC9i4A8YGQywBHXZ79dZmg1JoIk4CLUvnEU
AxDGOciAxnggRfuXmiwWBj/PVUq9GsqcnZSW8BocEWtf5tjvXw1Pdew/DmZWDmFjBBTDwDtDIU1v
5WIyRzTtDLB8gMZKD5QLedjtByJZYHhlmx/waF5jS73xmwzHiKuNd0DimyNGpzwyG5L7ziveQHy2
2zKfMkpfCvOSEF+4B+XJt2R08hdYDhJ4cVXOEknpcxYycRJHIC4jSTzTq+b44pCXkQOKz7k68JPY
3vX7iejJVRSMTDNdySFqyHeRlfdlHVn33BjoKJgceshJKYtJlpI3Bk/nKm7qEQCPZBnc9QyTMhNM
lUpmFk3OA0roSqa3Vc4PGMz5VcqkCo0oe0PQLUjFmqJ1VM/Nqiif4Uu853aizsQw8eW1CatCEOqY
Wh7hZHcbI9KPrEmjXTD5X1QB9bgx+kOvcBm3igclclv34tOi9SAi9pRr4Ekbn7qhJt8p4kHuG2BC
g8g+WqOj09I8VgdxETHYq/Z4Gfr3ZASf1DaeQSneuNatU9HRLfbNg1fA5KizWm40PbNZYfpJfNU9
63vZzd91YqR9ogsetNlWe5aCkJe7r7Ug3MksquuY+nFIjvC96p1ik07awdYbeRlsK1t5YhpCUWrN
DcRFRLBl/AKdcThOgQLomWGn2MrMP6Ga/0xcupXKH3ZlnC9wKrbPvEgezTKIT1BYnHXALqZZJ2JM
DprCNlJwGO3jPAEz4wsQEX63BRNuvWelMMPenKtTT64s0MaGazcifO3ne4cjdGUVmh2K2p02pqI5
rrpSQ95sdPKmnaJyxZKjeNGr7iZW5ZbDFxRD9hi0A3x4vd2w9iJE17oxBjgWddr469xixm+6KW7m
Ti/ChVp7amyLjW+dx8YxHzsYLCXkaw0M029TsP9qFHX5TwkXP4+Z/l+LykCXQBrFXwyszqL8/JBf
0z/Oqn77rH/OqjB6mgYaOwvjpuXqFuPP3yygPhq6AOCiQWQo6Y+2yxjp91mV+w+Elnyag2aP/7OA
936fVdn/IDmLmZFhLaoB/s1/I737xQLK97Ycll2BZ3g+Y69f5TVIwJq5Q3bFDKIbT5mnf1jtMN1i
pD6SXZ1vfro21980Jj9nc3DxfpW9LUozRnfQLBn5Ymj8RXUXzx4HXRfoyN6KNl6hoLnPDW88tA1N
W1t6Z2xLxdpf6sWhyg4lBeSoSuPikR5A+A7VZbvUmfZScbZL7elLfdmRDYZOmhO1KQhj9VHXpr/T
KVy73ypYalljqWrzpb6Nhifsqbf6UvdGMCFW2VILexLjQbnUx3D05SYPSBFinhMtNXTvNBH7ZOpq
9u7tQw813VgRhBF6auwf+8lEWh8TshekBIwnElo7m41NuoCl2qWGh5zFpi1ZtAU/Knxid/aTWBK4
y3Fv1ZAckTnBI+ky5CjyrlAV4vKla9BS+gdAxVikbEEM+uzQXoil03DKhLVYb69YXZqELhfdaQjA
MaQ/GpRI2Z/+j6aFACPqNy752UtL48og8bVfupxi6XewO1ov1tIDRT/aIWvpjPgD0SOlhXrUSk/u
5sRzjt3SSxGRVy64B4OlKJ0WE/Hhm/Wj/dIMOrHJn6dL52rFYyngMwZLx9YtvZu3dHGtl09bb8gx
Tv1o8oyRVUlOlXwcWZ6EQwT9j6aQzFraQwaGcOrmkhglAopKPgqZC3y02Djg69ulycz516dsaTyr
pQXlQYtDTQPZVQPKC8elW23refy0lw6WaCp3nxJM/uHmzZKsqLxb+aPpVUv/S3p0tnf/J3tnthy3
cmbrJ4IDiRm3VaiRLM6kSN4gKInCPCXGxNP3l9o+p2XZbYWjr07E8U07HL03WUUg8x/W+pbpNbrN
Ljax7pMTDGRRb0kbMjRddKb76Ul31tBJbuTPZrui7Q7MiaKmMt0vzpQFW5KkwjubkkHofj0suvKq
1z18Dyg0QXmwnGoG0PuBhG1TG9zI5S2/Ec+I+rBQCbMYLKypuAnMOQO8FhoMDVzGByQQvCd6pAB3
6S7TQwaPKA8tzYBUZE38eutsX4Wpea/8B6EHFD37z6Kk+BbVSxwYMySgjnwM273HpM6AwzY+SEg+
jmH9bmR6ApLPl3gBSK1nI4ohiWRY4uAMJTKM+QkD6mKXMlIJQ4+ZagrIkb8T7577grkV8QeoLlt3
d3UTrWBtcKOOANq98kEoMuiYVzLOQUaf7bMxeWb8g0DBWZj8cF/3jBx/zoPaKgByw5Ao6wn+TRK/
jTKjdW/mYAa0osdKVLgMmBbMA7ZrRA338LRjbY1wSo+jROqpH7MeUUHpIppNj61CcjIPvh5lWXqo
FRv1erPoQRf4852vR19ILbMjgDwoUT6IRxkX4tD4kg4VHY485KWVHIRwml1ZqfuhL+qbRIV46Tqn
PNsJneHIKPnVN8ojkT/hCdPMxWvd9JiHCgQJGEHYOEv9Y2Tety26sb7YMh/3LYQmvlor/AG309p3
RRt10ONfexO4BRkvGBJHGc0umWVAnUBnLEt6Zw8Vc0EDlVFZsXkPcXneIJsmc4uHpwA91KSXAqEJ
OjLUNCV6ZhLGy00GxWTf+/Cpmbou13VqPnkVGTQyKLelDXOto9qJVPydMWQWIep10C5xAoWZVZ+D
IWvQHBGQPnQ2ERqG+dhSpeyCGWbUsGZPQ9vbOzejwhmYMuGO41jDZlp9OvX4sZrONYKlFpJF81KQ
JfIhAwoic3I+wpzJeFhVkPU9vmI6sKcOBLlLopfd1lFssCvp3G44GUV3WqFv7oaMWn5NdI6NGMPn
wip9iB5es03ZA+Ezrt2TPcuamhU7ZFeL24Ik4Yg1ybht4W4GFctf/DhQYjrxsVSNNnf5/dswzPfm
wLsYD8ajEkW+M4TPfH5e4XWGDu2TjNX1sNbnhMF0xk6fjJhut67Vi17CnGQwkCY3demPwC6h3E+h
B71Nhru6KbvXMBXmmSfdfVulP6HGcbx9ox0yTuWC6JsyMDGdKLubILELPMo1Y0uSYqDOM1kM7EEe
p0KNjIEE4+4uo1Rn9W08mBMqDmYbyt8tCpkmi1/znJtrdvD6ovsqOltAPPasOj3neercIzJilJAU
7Cq7KR9uc1OJG4/h2IfrrVictC2POL435tPJMVfua+2SUtmtPlJ8i6R1f/wYl0lBMBT9HmfQzdAH
7GNQPhzVCgnMdJOM5MWleoyNMbksiBl46fFb89e/WAEhLZkJVSz2ZfOtmZwHglWt+4X17oureGFN
tmBumL8bxDWOZvXeYfA3PJw2fuGO13AijvYQBPe+k867mtjzbUPA7a60yJAQEnP0LN1lL0dpnaXN
3mpes+ux6i9Wg+Bq5ANHFiasr0trxppfs6ProcsCsLj3SH/lbAEumxnx1kVdSEry8rUVarpysBXh
KIel0zfeNVi4DO+d7pcmIhmnaa1gEJPLww7wZnaJw+DrjYJZ9nvfZHbJlgjgkrlO5QMzBesxYYJx
WzALnX1V3imrnl98vsjN5A3qmuhr72TmPYnAKd76Hmzh1jBiQHOswt8FcyaMg/iMStrFe29UKqpR
Fm+UjejOWN1+2465UrjxKQhwUSq8TPF0g+eLImS6ZGV5j4iDqAbLYW6NTP2piH3sm0XOslF5n+ik
HoCEbClkmMaaD41ZNzukRT56lgAuH4jXLVnj80bIsf2QzLuvuQG3hWMlJFW0zsn1gVexI08cPPE6
OWVdNwHqDJRlpXgpVoXIOPPSAuFZZr74M9rOEF9DVnXDMWYbdjKd2T8ZHN6bxQ3LSJgCLkIfo9NP
Zuci8s5nYoYtISktEqQtPK8k837JSobmsTPgb45jTqih8BlUt4dibOubjFXwdqi9A+TumJ4wY7zA
2NVllcRbahviqWQsD/oqyKMu1iITpmrAF8dib/mYeB3H6549HKZ0iW19zCh1gBdSDOH+dLGS5f2V
3xnUHyPTFJfL64SvNMOBWXj302Su96Mc5w2PCJYz1/1B0k8ftWVDMkhpMKETervUIfejgWt5Qt2q
OViZicuwKEKYgwxuTrXfwMqA/Hg1O2AEMUDAPRxSt3M3Dg321SQR8qBK4oyKRYvwjxa8qe1D1sSx
H+X9VJ+GdFRHwRnFCmzeD3OYwAYtyh+rM3FjjTC0maG2j6kYivPMSv3NDSrsq9bse8d6qqyv08Kx
oPrKGYjJBdMl6/jr0uCsFgbDsaDJja+q7NNXU/ZyW45KtKw2LB+oJIpvoh+42jYWLMlz4sjpsjCw
5d6t1MYuwvzc0jJte7/CN03g8Q5JzOdSLuO+tvzpm8ugHn3agPW879uzmytY3iHk1cDzEIbNM5hH
llb3xFgz7mIA5B56hQe1dMYMPSRNVBSoOd9B5k4OLOTHgD9xJqPWBD9etfU9o9l+34brsnMs1b3m
Tm8D3mAguSGCU4GVS/LrUrYIicJGXQ259Hu2fQjBXEr8t8mphj22wuIsFmc8VF0/82diqr/hFATD
5KFJBtNNggSbxFNMkxJARbtB2DC+NMNS85Tz0B/SzPiYc2u9MgLxAs3De61YMnN4s965LfqR2Yyz
zoj1ZcU1wPpPfriwNm7LpmoQNy/vcV3Y9w6a31s7R8Y7cmnodyI+mbPh3y0KXXwN8C7AvL4d/Axo
lWLstunLkceQjqKA/Vulr6XZL09ZjNaNUzV4bcbQ+GQoz6ExLsZXohO7rSOVejLCkmkh8jTtgXcv
4ywZ1AerubFYL7+kXsVSyInTo1gw63j9cptOLpE4ltgXIxr20KeqX/BdS8t5IiXtlSQuwsxGowQ2
3WO+IetcOLumC/uRsq5Nd4EJ0JKs9gw0p0oZDAEoC4t6iy1krnaj2ZrnOg8x+hI7isKgksS42MYz
6SPFA0m+wTXBvv2XZTLBk9QF9lLfHT9HV7B2FNlMGT46iO0lyIUIGGy39We7O8fzUJ66amVK7VkS
GcJSxneTyr1Dymc92zO+2Y29WvHFwg4VqUKPz+rsxzwIuV+WiWgyr053DljiNbInjrTRStMf41Ct
j6jQ5lNnzBDO1uBC/GD8UKe0ZDD+ypOgZUbYB7xlNNLqzHqrfOrGXF5XoZ3+WEzUmmTYqrtlgL7C
rit4DrDCEyaWv3i2Mdy5XVXA5mkcPBCWo2ApW+olsFtOjLG7RreNqYFiNbKMIeEr5E5eJ3Ln2sae
dvTm6VNag07oagCuVkl+w9BfsciJd4pTc+NWPK/Sx4wBXTb1G283qdK67keYKVbT3SPMvZq4v19G
WRQbc5TzPpihANpwzTjwyy061chCi7YBakFr0cb+rsXVbGTdd6gQzyRA4dxd4nhHlG0W5d6CO4aE
Sdq8i5WvN4mZLpzkPClE+6F86F7W2tgN4iMOneWUcguDEA9eQRMQzKbqTyept/C3v2Sp+maYM/Tj
3vzhxo+T6CxWzCylscadbOPKWLsHd6DbqSf/RsGR27bz5O3mUUBdBXY0L/NVKZIvvY1YGLkaJFH/
6Fs95PW6gFyyHgYnf1F4Ao4gtVA0azy7W80Wynai0PqpL+9lnV3k4oWRgH636GoIjTZckJZVAVUg
zuPZrSB3o2YsZvtcecZtHUOyWuVChOOAIsHEf4+GPf8RJ/mXNBDqUA69H+EThxiQkO3nZD28gema
8LB677s1NfmSGu+EGqtzHGeQzRf6Gk/MhwH5S5wt4zcxrO61UtCcrUH6x5BAZ6ajC5vkUGyl7K8w
UbTQi2z03VAM7tgBlqeUnuQHB+N0oq7qHoMVrzGRHsQHpOG4c3uW/37Y4qJci2Q3dckO6Mm0TwRX
67LY+b4K4BryCCyUAF7HFQO72FF+DH0xhepaNYjnTek2uCC4D2nDpihWlX8LiDLhcUyz5yU22JqJ
6hzLBDlvad1LNlqtVU9cez61p80GRZAb/oy5EfBFzjBc1OE2D/kWRka1U21dhQLfXdJW3wNgxztH
kCcQmmG2l/yZ3vIhZYMqylNL9FIFbHdX5vASQqwC53gorv2c/VaRMXGa2HLdJWl3kB3HlygzftFl
dgmkg1iINnPelVNHZNFkXgou7GNF+VUm8dY2/ee4RQ+R5fKT0zM423F5hjz2FhoosLAZXCdrQTdV
GdnVkgj3Jph747qD+N05hsszKNMTwNz3ZYL7kcO8LwRQoqap511TsprpPZtlQ+f5no7VEFseqVq3
k+7Wzzrr0of+dOn1QpVRTo7jniUrFXKwq9m7xnoBq/Qq1tFL2U6vZ38OA/+jofL/Jln5H+bO/w8l
CVkIsJGZ/s8iyLvss0JT9fmr/PHv/9BfI+Xwb4geccPa6MiZphKT+39GyoyNhevh7XPwS2LB0GrL
/x4pO1pjG6BLgCWHyPHXkbKWuSJ/BGmHmNJx/pORMjuZ35xdqCgBqFtaMuvpwTc/6Vf5IxmcvFA0
kOy0mBtIk2z2sV2XL0aHF8DUQYe8GvIIvHM3rRmClSFyCzcCYvOYInmMzKlUiBdCzL5k9o4bUUHk
du3Bqbfk2a13LeysCKq49+hKJyVksR/fVi9p2UyvjyuaRXgf6AOHsvqadCS8qmBm0T61RoQyDBhs
g0TDQR3Vq2q9C1L/yUe5uDX85VpO+HPrhGedGx5RijKmC38E+7abgJgn4fik6/kNqvkPs2g6bseS
bTy1dBSYJnNRDSguW3Q9vdm/ecWQRUGCGS3uAB23nbE3VZXtUESV27QcHyf21LtRIMJC2WftS2M6
DdqQnTdw0+wFBIybwzBthw57ulc+t6mOxTOTL22VLByxaAC3tkRmwjMCf9tdXte87G4nBR1YKYQ0
s9GDp3KTXYew/7pzsHOE1EdBXChE4p59XlyiX11zjfwpeVs8Fl9NDwM9G2gmU5ulFEYQJtqE0s1O
aUJdhXBSxKa4eK54L8DBn9sEHmwmYkxDNBpD+RPpbA1bz2TsYkoKdRzh4R3GherM9e0farMIv3et
i0tOkWSQmYhAu6onGIRRSsOSO49L9UXmRbltCpyImSdQDVks5nygaBWlDX88C9TjoPRx7ruc+j5K
2znhR0ma9UwggPBNJDl5yqjMrtmZqrQwyAxgaThKr7rQhnEFl7DR7SnJn3FZOFGxrCqKCQmGRtkh
1cHDy5pzXvamNZAdcg4E2szWMC6MFPxpPIsA3pxrxTorkSTPlc2zv1TUQR2DVrYKcmOJJduvQ+Ai
3LQfhdEiyxoJ4zOPC8/Oth9oldZpeKS7RmxIwC4AZlQoC/f6vGT5KZDpwyIxJmToQ1kB7uy1DjaZ
WTrP4cRK1Z3r5taUGcyRMoYfuxpXMasMGHM07mOJs7LLVuMunfLvQ8WGfjZc59nDy3YDFkwQl4BP
sg5NOjXkBgdHj0vHkkVHkQyvo6yG7WJog1o1qsc4Rk0cBgy2w2Itt1bVtpR3ORZBE2FQUgGFi+Ho
nGrqZjIzsaqYMRoQHIVEWjls8BEFZGfIZqx8bFAxh2ow5J5kFgyQbhUeSJY8Mto394h0iPqstqnt
VZGsu5D/2Ue/HK/BlYj1LpRiITLm5d5hnrdZRfjdnhciulDg7MQ8bafVCaOZ+NxzUxMNiauV8UXy
UcylJGkEAnTtzwY9xqT2kyv5OG6OYNBouPAKHNjQD98qSHgYHoK9I2DVGNL/VtR1s18KdW908wy5
GIVRiSVpI7XqCPjWhioPVZTB1lxpbVIfIjEGTWTxngBFx8baHAt9A0t9F5OawbX8k/rY6ru61Ld2
UnB/EwGGJFS+s11PTyrh2SYuG29LZkCf4/7vGTBcpbomgFl9HesqAXPtG7YgNFfUDzmFxGiWwRXY
iedS1xh18FTqmiOl+Eh5sbYElsy7VFcmk65RLF2t9LpuaVp5mHUlYw7VsGGa6nAEF9exrnfajMA3
QNccJBRDiVWeCl0d9bpOinXFNI/Y2syRImk2mu+xrqu4Z64mCi3UfdDwc7KhdQ1W62pMgVZ8HnWF
ZkhqPtLApoj90LanK7uPpREREFOdBzve57VInysRG+fK8r1bqKLokJY4YBBFdcjNR1CHrhgT8qPz
zazrSG8YCAnVpSXhriQh63qzyVj6h7oGncDdoeSAk91OK+0plSohmyNSRarXPhs0QpCK1pjBn2e6
yq10vUtAZ3+XGD5Hj66GjXi4kn5Kcd+vmFIAacqgY5mi2PkQod3cEOqUf0xyuKpa78nx+D5DXX0H
wG/Po67Ia494PD4bmlmUGok/fhK5BzsnTUBEmqUX2U5jHqq+/NJS7q+67h9Tnw5A9wKN7gqQEd7B
YTs3ul8wdeegaodOQ3cTKH0U/kk6DGYNUa97DlzHF5uk9vsg6BkZZji1BgGgKtXdyqr7lpEGhiny
gYae6ngZb0CAHemokHKwjWnpOBaaoNYY95PuiohR9pgyMlPBjXs1BKyFYpooi4yjfsXMxz+zDuAE
S/nk03SBxiNJoLe/QQD+Qsm9TWnPggn4JH7310R3brg9llMvPvD47jB/vhS0eJbu9VDAcZStw40n
WVLpfnAyZ0TVOfJ03SuqvB1Z9ibPMW1kQzsZzkWwY98yMeVh5ypoOknDBYlGG4oMytmvujO1JP0R
xKr6xaFtrSCxMUBm56I7Wv6IyH51l6vQq/JJ+h2DbM298ONd31/FrZIH3KYAyRwGWko3zmUTggrF
6HVYZ6eOks4/mpZbHNs4xo9AA650K+6SBLqbf/bnKG3K/Yy45q4EplaPsD1BxQTPRMfzWOsmv9Tu
zVo3/lKPABKxlE+lk/ANIAvwDpMeGPgVlgyhhwhMYQKkdHw1cphRSjNqwEuW/nD0+MH9OYngLXEv
HRLJ40DsOqBFZuCb3g3x2RnVcqME2dBJU8iICBxcHPhVIsDp5tGqiQwnQ65A2NoMrfWgcfhNBboQ
XCB+5hQVN6kw+RB/IK40v2JwxNIyToaT8WFx8fdkFl9NlhufqVFRw+GOdc8QzfONl3FkcyQE4rBg
UH1xm4yQhJRR0bg4aO68Viu9xbAgo8Q7KCGlmCzYsdsuX6VH8NHPHY3oPXj82Voxxy7inZGMyR2K
L//cE1J9h6rvaE7scwiHXc+pKFDbL9l4xP+Rk0ZvvHYoaOy+1kE1fVBFAJddSI2ARqKmHMObVprv
I0/K1vN8n9Uz48tFhmu0WvjJ3cZKSK1HlM8ufs3vm270r6Ul1KXMdOpvTRmYcyma/RM21M7eZd6A
VA6SQfGlTpLwoRwcIMpqdJ8swruwCj6CcrRh7MmWGf08JazwcCageUe+QIhQIo4oUlOuoLW7n9qr
uav7gh2s3o/zO3dPc1wbJ2Ga3nUow1t0cpdxyl54c7g80nZhm68eZouXUFIHAWVmCjGIwniPx7kk
tgd1I80/SeEzbX3H1u+cryuAesMpzvnIM29lHXZhYeO9D6p3o1iak7GG3bEt5GtsF/V5tA3zhYRj
gmME3tRevVlpXu0ppPm3uoqZWk3ki9OjQs8nNJMk0YSIK7MqYnHUbOsMUJ9bxjhf3exuqdz3eGYH
ylvbRVBNHoW1PvV1fkvk2rJl/016sJm8MV+edbpQshVzLi8cuOQsSc7ZxTGebbwkW2uiVg5x1lwQ
dOjMGebWB4SNLV+CaMmQIC06JnpsoTrsmOM8EdcTsEeoyK7IbIOzeW3S9XEoreJxrt1ngpeCOyp0
5NfQFTf5vLiXeGCpNLA5QOklDqGjvK1bldZXH5IpZ3tqAd1Ueu2gfIfpQJ5/dwCyIBdMXxB8VMj8
ZHc214bVwViQ5uN4wfeidIfdWtdkNpbrpsqIIJKYJOEyRfUMfdXNeuN7AYY3wvr1OYys+5wq/+Ea
A0NTfxZUIHnM+N6oc+3K6JzDknrDXco08IhqX13sdWLXXhSPmbnOe9FkW3xtaLszuT4MMncj7mmu
HEB7OKBI4bMqqJHbcjaKuz7HXz32nvdq4GzOt4hxMGomboiFBc9del498NgDPxS3Gr6Wa+kv667l
VL2snTA+q9FpoSn2ycUM6/IaiKF5mi1GeiGsvh+hjAkqCqZqL1h4GDrt+LOh6GZ2a7rNld/zvC4d
kHcqlOaa0HL/xKoCrPACVoBuqb7tl6y7S/2hORRzIA8dQNVIzWo9awUyIvwk5ERTRQLtVOW0FQmO
rWzjmg1T/9GMOfIbgnTExCoqX+zivCRF9wYpHwuRdOwHm4jlnVKWj8JyMbbQ77MzzAZbbGRfVk9T
jIkIWT5oDq9egDhBoyGPb5DTDSVY/mSa/ieYsJaQjGQgm61nP5l2xjtcp+6oDCP9jo7RunN12sWm
J7b7i0oCEs6quRff6LIDlC4gljdoiFCVLMvwXMlF3CA4bqkTLVKt3SU+1HTr86YokaAQI6i2zjBR
psM5oIRa8NgVLEIiS7NzHAlj03DHHshy1t50sC1P5tg3O6tDPGx0jdqYLfbn7TLX5WOYJ8UFfGX2
VHmquHHU0vFv6Jvvss4vXVmSDegpMIW5rKJuitV3QSlwSMYOAkXsoS/bgNsBlBisqHU8nCE3ZV/2
ew75+b4E/6G2WaXi02B1U8jb1cV7PBs1/vPRLj7KihsLx7v/lW51ObcA+Q/EEzUnU4aZu7PZJ3wZ
Q7le/v/UqoYSov6AIbQ1IfDfTa1ePuvPofl1ZvX3f+TvMkj7b9w4JFjbHNo+O/H/K4MU5t88y7aB
4CGGdPm/SAL/e2alh1msMVyNJgQ2+OvMCigcMy74l6ALwff8JzOr31SJpmV5tg2Ej/8SOpb/M4Ph
F8MuhaOL0Z8+MhkdDmTDBlYA7nmpmcvmn0icBWCYMMUGa/4BgvW7AFP/ZAgVAZ8OdailJ4O/zsoA
3cABDG367B61cDO/M4L6WL3g0c3Un4z2eu72lyhTB5P4Pz9l4DjMkizmM0hI//FnkV1fBPHqkILU
Sbi7c0xaZvuSxPj8YvuSFQyp2zl7zOb6TJrVKV/EoXLa77CH/hr9MpH912y53waEf/0iWv0J95E5
5u/+6KbvR6ZPJAIKUR1rrFVEtKFVz+MNSLLzWhWXOu2tP/zQn1yzf/r4qFyR1LqQ5H4HHqICa2lI
yctyJvfWMrshchqRXOwZ7HQId3mr8FylLc5KbIFtcwJKdsa5cd+1yTebtIjGGU5LQYc6t90WGj4F
mmrQWgV3+LrOqCuve3M4r479nUCpP4DCfoe2/fzKWD44FlNdQv9C/QT/8oTC/JASEG7A16RcDLxI
XnESIYDbStO8MqfkxiHIDfeCaeEYVrdVlZN1KrrjL+/03V/f1q8KXl64f3qEQmEh4vUdTQT9Tb6b
+mXQ9R0QddWY6Uay4U/L/KsUxR9+jq0t8r//sSA++jbgL1C3WoX96+ft18kFaKXfC6mOXcE6y3IO
gwu/PrH7y2ChfqxeMpawZQIbmrOF6UVDkFZZpicA3NWWG/KrcpdPVdmvhkHkiRWHCrA2aWNEYmr4
/HolAoVHjzTPbTdC1SeYJlmq6ZqALjcyg+wNx7G1DVNicVYU+//+m/xXL/6vH/A3qmWO2MdrFS9j
6Y3hq2hhPSMeCo/YuUtEME31hyfoXz3+LACIwnEgHQgBsvUfvtEgzm0CE5CzLEl6rchxwwhkc6Bt
MElVUUYsc8WoGJ1BwzNMJCBvRQ4VqQ/nl2ZECYQsYeMV7OS64uQi0N0skFhGw1InxTQP72SZ0YwG
+TWmylI3XyeRtMWfPsVvaAX9HuiXl/+4yAtYYf/jpzDGEe70OkHx94l/HAIkJrYnySaDyMDkw2nR
vRYeg2FJ2PMS1hBJmXXh5X9KSe+KcG6QMk6F2GiPdRxUnxOhzUDLysm9MdwQqAAukxIP4L//a/92
wVjC4bzheA+Rtno+v9I//tpAM5FRLITJ1aS07ZHjE5fAuGQKw6Ps/ScjKe8FSnMMTfEf3qR/wrzq
nxyQtiQsC/KF/9tPdpuZtyDIgo2N7mMPrfoGk/B6I0X9WIxVd0yd3vsD2y/0fzvgf35cVlOhJTTY
19K7pl/fXihe5dim+J2nPvCeme7acF3y9CnEevaEqL16ThbaimHtjatm1cLApBWvpoMIaQyX4ssU
ZuYVdrrgAa/MErWF+WJJ7zS77fDUhMzT+oy7qrLXe2iVEImWRPNU+QrSN+GTeDBaDFsX4p6bac0P
ZWtiB4779kpCjzq49GcnqxZwEBdG7ypM/ZtRSXTnxazAowtJFV5W9euU9t6+NRqENfW7ogo9D37u
3Ril+VagOCaALfZ+FL3xo6n9yEm7O3QR3nbWZ81gGtt0Lp/gG5TwvkAhdHkjH5M1ox4OBnFaM8M+
1zW7MHhFw0cATxs/pZUGu7GQthMFU2NdZq8Td5W3EN6yuuQHUyndY0RPd2642k9T4M0vY9uSBsDO
K43CACKA28MfzMPgZUI/RCxUembim0UhUdpbL42Lj1qlsA1S9LpW3H0PVwD1dZPLve3kwTeDYI/v
apVE5tBzfjhab00hUeAaK9sz2TiIYAX9e5awnDK85p2+uqP7ACToJ00JEZ/LSfTIwcNS+4S94cnP
Ux0x/QZldiQHYJ6OJPisewhfxYWcBwIBGWenGXEcGPG2RgHZf1C8CaOXf7VqRMA+o7DtkAfeHuHE
sDOUbe6ANG3HKrtO+xJ4YLNGgwCxXyN3I6E4BKJCd0bUXtsrPutQAzLKgFUg3s/N+h4RZ/XDRGpF
Tgskc2fxxo3jlcZT3CJ3zXwePdFroTlt0w3q6uRGpcgRM683d3VNTIbwRokFb0GrHLNrCgoyanpC
26+wHi63o0dIQyaC7rYUcrgAcJiixMa73Urf+TSBiw6YCSt8AyL3UeOwbb9UlXmjPISH41x8xcJ+
z5SivfAnJMRlog8y84kJHs79aZrKK3/GMWqrpngcJFsWeBakvld91JlI4sK5P+R6cOfY3XhlOsFx
suSncoOnzneaJ3DJHTY9fBab2cZvi4063rT0j5cSWfRJzUFxHVjAbCf3ZNEYEtpofkMCUF8sK8j3
Q2r7T2hP+U0CZeAMNB+t2UDqPy5fE48xaZI3lJPSfuwy5ywTcmPRieRRAoVg1xvjdHZ6x9eSdOdg
O1UWMW6/MVCvb0SYZ6dKxs5VzdRki/G0/owZNsF+JIBETvbB0FWizA2iEaxBB/9avh7Ye6b61ttx
spwapmkiQnfOwo5WFU1743bhzoUpSFi5y+6tMmUEBCZk+ccqyPZRlLYBuw2e7PJlylJTnepx7N6m
YPX38Vy2kVBsYMcAaoQlN1j+ELvFXXAEiTtts5YpnLBYNYDEIWEm37M2QhdXLm9QQL9yxTa7VsCv
kcRiHoi7+5LamLk72XxJHeAlJdhdJ4gPaWx4EITXT7DKgsGdRRwI6vquyR+txcH6ypzjcbQt5Fak
3mwXb4WByvQ4WlwAXqXdRXOWvDslGqIBlhxLCrPeyBpUMkb2W8SS1nYY0gPoUnh40GgZi1vta78q
gwQS+CMC/rdQ5im2yxNhMDfVEMS70WCkb/aQCFNWkL1jlUfRS+TRPmqjcZr33PxIibJPZ2JPHK9p
HsVj194W9XIUk3vJW1bn6Zgf3HJ5p+TgWxgli6sBMG/h+exSITlsVQEXNSe1efTlfeN635pxDK+R
qk7w/x5Hq79NTBgWcdgiTC5WxCwstuTIMmd8cmb3JkvYOjrpaiPCZGNWm5cuzLs9PVf/bvIdRWHG
BmGYkSu2Ldy5tieht+hQzEEDDHakVj14WKQ2xTCZVxmKXG8mzNcZ2uvEnnnT5wSOEapxpIIlMjR3
h/4n3HtsQxWqG4J35ulsDMFlseqHEqNf1Pm4yJM+w6M+G0cmZPg/cg8QY4LBeOlN/0KFNt0SZYj3
RA3OAijB2NlEeG9gvwZs4zHO9HgbjtlAKrw+LY6KpW44p8X90JrmFr089nMQAJvKzZarxMxuhRoA
3w1V9gWVPHPW0Xxw2pJBSe1Xl8R0XwMs0HtMSMP31ChArvbZBryW3HoGEbox//pAq0lDL3tdwbFu
PEi5FziP30TglB9Jn8T3zmr+SMq8ZfC2mDvGXKzQVhaEG3fuH+N6yo9cJ27kBwqdZNpEUrDAKpAa
xTRIj3YI3BJ+Hawrgp6RNDOwxohk38ytGnegY4kmycMdOVZ72RIAlQd8ncTcb4VRl/se7T0B7GG4
TaeMOOAldTlMPX+3VjBEF69jRU4WEniWjpG+NucHgXFZ+nlEY0CHMGcvLkCUXYWOJOIAmam5kwvn
QRxhoR/xJMFEore42HpL5RYwdYohN3YYh4N8g3L+bIa5vyl7cr37uIYG3bkkjgwify9xBYLFSfJv
IQvvgzTeqymrSUlWwSXN29sFdhYzkXXfNigQzGKIvyGIljuCuqxnkafpHWwS8RK40uL/HwhFsQgE
ddaYPgUzNcxYKrUv/DI+ggX/plLXuOBONAFHBfAPgLNey3hpnxC7qnd/dHexj8rA69fhKjRalIfK
t/M3w2nBqMrMf6hWH//jUKbp1hfTa5Ky5Ng07G1Oo8C0TdswMH1FThbYeF66sLiaCuE9k4FALhTX
9oFA2u90Lrsy40LLlNeccy7/70nXQLhKIR8kTt+8jyPj+jmpyruMNsCc/BLZLu6IagA2OytgC1ga
p3NWMlBllgwHczKRG2LdekrnnNFEKndrkkGj4XoWBvdxVzX42fxvvZuS3Re0MftNfCu+7LJtWBC+
RvJhRgNFWlHYyeqmBg5A2g41iDQt88xNzLIPtgdh2UTDHfthsqGCJt7HQA2oIVFfGL5yKKAa3w7W
f7F3Hkt2I2e3fSJ0ZCb89HhXpzzJqgmi6BLe+6e/C9Wt/5JsqRmaayCpQx1k1cEBEp/Ze+2yW3Pd
8w3eBqQMhij8UzMxeo+a93U+4v5dIFlvRJn93KPPvPMM1zy0fkszFRUI6Ky42sSI5E9sB6koc0Ee
OYPgwRHDtmtHwghD8RkEcYpUt523jNed77jvNUHvzHQ9TJ4iN8bHtgwlMj2jdWnDoLOac9HsYh18
D6JSMkJV39nrTtR8nBRgmXr0TSFCU9At+5mtDOF1k3iu8gVfKJr0RHGV4H8pzWvpWo8u4InjhFuQ
SxlTLhRdecS8QF0Hoo4Xeg3clHfjvrBDXGc9qh/i3smab9RovwiFVKUrhupax6JHu57e1G72GJdG
ewLt7F0L5jC7zjblDkgw5Zvwbqg3xp2ezBidf1VciI8czkY84zSxfPgHEEfOSNyntTuVxaeayS8w
kGSPIvQ2c/EPFWSvDSpJDkrN91kX8d6g4bpGCqGRijgXkkTlm4S/+h6IERINeJbgiFVjPRnNVD00
PoVXk8YPPdiKdTmq8giPv7/JJOcfWzUMJ9HYb5swtR7HJPlqI9L8LMIholbNM5oIpgt+OO3tWMQU
rKK4qRONcr2cgBVnLoIeZ7rzY9aChtdcLHAVG88mPXKyzVfDiuUCqyGBsYtDSFauXqs2+zC4lXX0
wa8eLUK6ttxBuwQrI8mM6PoH39k29AGcj2jlzENa2uFuDmb8PBiiYECth6EM1kC3bRS5bfXsCspJ
rwDhrqxuq7LwKywpaMU1oiw6dgTVMfYIN/Vp+tS8Mkp8Y5psarstyO4Z+vuMF8y9rtLhNiz9ca8J
NLiOWep+yHJsFNq3Dk0+vzlu7zxQlbXPju/O95F2xG2Vxdm18KtpU9kTNmenyVHWzohv1FV6ycd0
TPdG01zGKmqI6JviJ8IQqkNdRvettvVZWegQonnkc8VC3tpJVRxlTcqhbs1HryqskyDpcj37JO5B
Qgvvhp4KPUm2fRRPH6F3L89uEN0XqXodzbBdK6M4RgWd4gTmfcsHOzmJ89RlZbbj2yyOVWOTLEvM
6dey8fXFNOASG4PKH726lBV4lyIHh2h9sicWqkZL/d+QTZm/6KwykEcE3LHUYtZprJR5aois+Tii
3z+n2mLlG2WEDW5k4rs7wODDayxScW+4TrixuRYUARunRDBCQbtJm+JMWyYuZHjBTV9Mh9S6Gc0r
RkQ1h09Jycupw6M4LGZFQq3cdYF/MVyMjPAqmAV63oEarz8hulyX2B7xKyBsX5yQ9Esv6LfirYO6
6OCOFRUwSLVNv/gn+9Kqb/EScQ67frfzbLzzbT4d4xTzl5aiynEaLIbMGWtmsng0cw+6hZ/7B88p
Hlk2lSCWsXTyET6gb4GE1ySXXI4vWGiwf+K4WvP4sFTy6dBbB3mZM4yUIqxbi8VCaqvw0XICOjkF
utIhZZV8Biyn9RQx1VxsqNXM2TwGX8vFoArKA6sqnlVZusnWV83nOrGRbC7G1mmy5928mF2l4+B/
wv/KyzRlsxTom3gxx4INwifbDFLT0kErKZpKsPPKTEZ+WGsrSjZeNdhEqdA3PW9s5qpYcaHRup9K
3Lkhne4uMUwEbNMkiC9ELbAriUq4aRdnr7N4fKvF7QssbrpFfThvKz3ccADiCcYcHARx8YmpRH9j
L85hY8RDTM+YX8ER3ovFXxwtTuMQsTv+3xqZfrU4ke3Fk4wDNkeupSA4jQqp49ipW8cE6GR2Kn0d
Fsbf8I776/oF/TdgKn3jcY/JACQFIepzi5B6qifAvuLgBXS+HHXCepsVR1fSY2QrggJdpTckCMlL
7AnTwiKMjYKMnPEdUYjoADtOVRj3gVYets5BfjAoJjAFLYRDNcM6rJ142NjBdOMsHMRR4ZXoFzYi
yaTHbqElino2j8mA2LBbWIrjQlVMFr5iJrMcMxxUy1ULfnHqpTpkvAlvGRxgnn/HNGaVow5GvMAb
h4XjOC9ER+SKM6+OOo3+nJr9T5z+mzWfbVv/COhdv6Vvn+ufcSd//pm/1nzuHyzlbM4cE3ufg8Hi
X9J0aYM0EaSJmUopYf0I5hV/sJJaGCRMqDzHVPyZv2AnpvsH8T8oBFBPA+fl3/83Wz6MrMwdf9gq
8IOVzQbMtWzTA3r16/oinXE8KYcyrR3t8IsR6CVBF3iSmRaqQzCgP/fzVK0yjCYPrNeJ4NaGs3Z6
M/rYBPGXkANp2866O89JUB1RfQWsXQbzY2Xl2YPVVvVJUKM/QRSN18PouzkhtHG3CaVa3LYDAsgY
hjT7kqHaB3N0bmo93bj414mlKBfbhTI772qS87px4qr/hL0y/cjz7ELkyMwiWCPaipGAuIN9MsCd
fNU21CgKA8WZOrTznTIM66YlALBaFXGEDsllwjk4uSA+pdKHEtfsJQiIZU2mxv/W5n2/9xvJLL/g
3852XbHlEgQPQDLZCbetNv482bfYWbGQ8N9LZsQAoNFZ9KN0Ffd+hlmvzqI322rEfUS9seb06tnH
U0m7DKJCO9+mDUHD8RQAcpXzkH5j3tHe5vZISROlYjehGt7inb93QxTZ00hRZcD+XfEatG9kpMvD
hNt2k3UehbqHqdpJJewBR31K+vmGO+d1mBV1ltc+5Ln5Cccu77oyKDeNHiyytAlbn8Pp6rDN2fYt
Ulm3vvBDYBjkk3sI6A3Qo2T9B6gRCssmfNkiCZ+EwT5BDiXa/0n1R11q9zKjPziGboO1RjJCGFFJ
dnn9OjkI/UmPBCXFGodXrEvi+WD127Qeimc1eAWtHpRotow23rBImbej4G8qBpO/eObbQMAjdzVa
3l0fDChPW9M8dGnn5AQx2/6mIf5hDr6KII2/zVXdA0T2xD3peOWRsYJFIggctTfd0cJmwagPY1ib
h9kvzQNVRHwmk7X7UBvS/IjPIQCwm44Zegrb+RaPETNjTRzEKYtn81DR6vATtHWdMbGfY7slC4MJ
00EWY/RUcYk3RY7nD6xNsEi5O8m+hfRXucsCbhuBGeSKT1UftDuOa/or4pHhpmKuF+ssTttjUQEs
sNL4LIrYvrMorB4T60nPqHZXbo6AMuFnPg4CcMFaxuD3kKk0aFA9ny6idAYBMUXyBqgSB30g66lo
LNd1oE4F3zMMi2LnCzjPdffFwXoWGiy0ElDxwPCIZaUQRHpdEy8RPfh9sre68CZEi028gPWK6naP
0nAZi/Iays34iS2TvOOZtu+AmUw4NhNrH6n+OgjAeIqkFZagLMm8zvOuXuVGx2pRulfEpJ9FU4T7
PMZxKw0DrKIig4CAn35deKSwI/PN6SXRxqMgG0ieyAcCYiaHqmsCwbuInHmTuzBYam8fCaTIs7VY
EpziE1sVoIhVHACjCd0dC59mY/VutYMzm900pvA+TUb92SvC9kjaOLP5MFVIFCdggw7PNPgeXCVt
hI2uTZJd19vd1sMOscot9aHo7UNgFBSJ1FSbrFIfC2Vb+JaL8S0psXII2i4GOn5+UrP8aCPbO0IP
aticOs3BCfpob3pFBYssb3YEZtSPVEqUBKWQS6KdOIQEkm+V6WMwxZ+273wxHrgR0gf65+E2q3JO
zSq+7VACruLWQRbXGeewCAhaHty7pMm/kGA9rntGIxthh+VmqEOfWgaCZ1PE/pUd0VOFpM40bCim
tD79GA2b1g/cO9SP4BoH48nSzfAs2C2taAYcJh1u8KHpsZagXuOBT2OSaHrXPk8Ng3Ft8fdnPWLg
0vTV1gWgsc7VszFBUUw6/6tRNp/yVOGq65OHKGrZTDj6q7XIuF27fZ5G7j/cmTmSxTa/ATqAO6NP
x+0QF8E5HKxmN9VO9DEnOmPPHgLfq70gP/MAs1Hf4wRqIot712nRXKbHMYWUVJryAXHTovVTcgtp
0yGDqlLFc1zHIacdJWNkrHIj+WD41L0FxO5b3bpYRT108aNDPhbsS0glL93o+t8Gr9QHN6zTPQxJ
C3IOwsME1tSTyH20GQG0ojI3QWM0qjuaiuaHPA+UlcNQu5ch6bqbSFnNOScVhUni4gEyNQjVdUyM
523aG8Zzqu3+aMuwPI1eGT25+dB/cDOreEZPBsOi7pPkY0zWEAaTwn1hHGKcCUXsLnFYTvvS0Iz+
Si1WY65fDZgUN9Nyrg0JP34qzPAAX9iDSsmiaCkf1qmSTzAzv/uGlG9NY8Arll7z0RSO/mxyENLH
YSUnhLqzXZYOUUhWeOyR0IMtaVcB4cIi1uEd6AqBd1d591IVHPxTwVXChbR1hQVLkrnMxo+HDCHe
YG6qcuC4rhp9ELPBmKdBJ32IWaqtBnjeHK+zTXp3DfiFK0NXWewRsLk3yAKN7TzN6SUrk/aKp946
RUD+JPSNtcUTfM/vk245WNPtlJr65MJ43OUZB+1Udf0xnfinZo44KiuLM5dUZMlXOWTPTcScpnAH
a88WDcAJiItuQxq6g7Zlmq+pE7RI8+iuJQi03qYnVgVVShUSYFMnZ8Od3XOBEAUA51xba1ssoT34
sHYAi9BM5iRsCWGufZ3mzHiZ1TssmWmnhf+Bk5IbMu+x1cQkqkL09I1PdaJgjE8jQmrSfQAHRztj
tN8iK9hndfpiD4557VjbnfTInR8O0rw1HUlYnU4tMg54vZi1F+KXd/pjow2TG34MHmpLBoyj8tl9
CmHwX3PwlJuusYY7eFr2znJCY8MAPNiUGXfx+z7/f/3Bb/oDEw0ekov/bF59Kpovbz9Hd/z1Z/5q
ENQfmEI9dk5/JXfwt/2JQ/T/AO6JMYna/F+Kvv/TAVp/sBXh/+ffLoW7g4jhXzhE9QdmU/RQNllE
8t0L+18kEatFDfFjg0CPoSxgZIgWLMlme1FT/CCzKjDqA5QwcT8OIVgtJ8EDI6DGuE35ODbZt8JH
fYuVk9sZDN3adhT57iBpkDY/U5i9kkLPENfwvBvpDtVKR46zD4ivDNIRLf2EQiuKMnMPuanZmBGx
donJQnlywvtM+o8/XPi7v2u1fm12+Cw+AnWKLsR+XJlfPgsPLFrAjkGfOxMwGS/8BeyOBdte8obo
aeI1susYzq2Rrv/5J7+rcH66jAhNCI1FJOabXMdfsZIhOSQyhTyDDxO3vPmCmySCEO83q1orYxVP
OE7DYThywkYHPx+pDgN2i3UFwGQOpLkOZtc4TK5iesmofEVJlmx8bYGNKby9JBEYXrXZrLIGPkAX
IUYofaRw//wppPpVtYOJ2kMRiu6OgCLBf36+G3Kv8ghZBLwT6eExqCGRp854aprpy6IVRZVW7Xxn
/OCHNkWV92SAJkB3ll4xf+wDza7ZNooVqWzPFjF/6yQVAqKjDyEcIctqIJmCdtBZpiROscVBRg5H
G7H4nKyItDZ21uQ8Tbhq2NYYcecwurGdrZVISsEJK2YckU4K+Y/CoJVy03hM8U27+p7FRbLJU3xO
eeYTQmWDCNcM5eHgp0jHW3vfJt53p/dw+NlMwuoCKFgxe7taN9be04xiLK/3txEd6MowOqDehtFs
c0LuT4bHUoUkBXXXF8iv29AimdGqt3ljY1obnUsdidfUMe+QslJvtWXOW1QAIWgPqWMYlHf4m1vH
fXGyJMLWkjenxDTKQ1JW0U0eJWI/94Paoh2NmP7lLUY4xz4LN7yMU1IeeqmDO1skOSwYorUimpZd
Fs6MkRpS/TxPzlgKB9i7EZyuvq3FPo0qZ58R0sQuVvNiiFhojP03Qa1HwNTIr7BsPPr8iSfjzJdN
I2TghhwCs1sRQluusWzDXbSMibVpcFMvtaDq6/Zuxhy8Kdi3XswKQ6InzRvMI9E+rnJ8L5Y+Y90F
/YlH9wlL5q6qjc/gGcKNZBJrd/gNjJjHAbx98Oer6T+Ka5dxyc9nGPerBzLRA7+K5Ef8IvSbMoEb
rGjYzvfBCBK6+ey35WNZ9PcppcQq9L2djWEG2U6EeKWIv4NW5kJU2PTNoMZF7ebnYWbHY9oHY5Z7
FQwny2WJpNAFkWN6Ra1yG2u2x241Eg/gwlHOzHsSzHZkHve/+TjvusSfzxJpMjjyLOXQ6zK9+fkh
FC7fQGZDyByRLsHccYBnmakLf7V/qJc1bDm72HU+xYwHrHG0AGAM8dHyim3TYWLVDAtXbo9njpP/
2rqYtTOnY0PrP6XVsHbIdiOcBt4fJfwGk/dBC8YafXVoK9Jqhsh/kIl7JMQPwjW2rSyfoXbX+Xft
eABihPjc590h0BHMrGxEdjoEt7NdLOR2r/6NZNRzflHFwszlJJcI6SVSeuR1izz3h9eTk/S5LpxI
UGkX33IvXfaQgCp9G8y4Daxqbl+bIHkCxA/BdjE0u4og8ZiUp1mWN0r011xZDwMCI2UGz0Kn/q7J
Mu5gVr5ERvQ7z2lvkygzoCRx70O3VevJY+dSpdNLQ0iCtxparIMHJxX1zq5rfFrLp3ZGszp6rVl/
ca3mmycbfy8ah0lRvwTQdpweTaaqxzgdgw2DCDRe3hyam9zBbtJ6yDFxxMFZ85xgI7rCX2O56r84
6P6pH72ZGC0kKK5nNYigXOtqCnvchGRMwdo19/PYfudRihCE8WPi7sNQ2AUTPevZDbqAfKeSCKI4
Uaz8zBUoPOIXk1bf+jX9HQc/gq1kepgcYJJJkxbHKRqujLjvQX7d9a78NmRGjyKGXanC9HTUDe9+
NQTXus16gqWsZSWSkYfA/u6l0NYACJZjcyp4qVrRJHZOOYrV1IxfEkuVZzcve5jSprk24Q/sSt1c
oiF94AONl0DSUIgF7+KTccIQUmM9HfPoGPlx/8JSRB+FOxf3buMEZ3u4TlPsrQxl9gws7eqYMnjB
zGdD88vLB7I5OGALw3lA0EsYV7g0+e4gkhsj7TC6lwBP7bKuvwXCuhcpE6osfJl6AX6SD6+5m9b2
MJ9pO6lRIJSnSZ4c2MC8JUm2x6z4xJpAr+Y6mPepjNWKFmGb+w37PwtiYOQkgCKq8Z402PbY1E3/
MuPJx0aUyJMzSx5h1ArXAU/PEXVLt6r4rVZDJ8dzL3DwBkEpbk07r260FpgVZTRsUaDAmZTFSzZ4
XbjJIvxgSSX6fYHHT0Yenh87BrDL8+wYGl1I0L6y53ytEmZ+E7PSrsCDJuhy4NpAh6DBv07NpI4p
o2lGakEDNqLPYMGW2SFA3NOS4AItxM4PoXC+cBO7NP0gwdaEArLVL3M06Bwj8ImCt8kgUqDysZNa
o/29C/tHqw6Kc8NyEf1Z4t4W+cwNyZL1KrCIw/j0khPb9lvIxiseem7+sOA0HQg4uBbkRDxmCCDW
mQ21TMsh3DNCZeIll4vWV1iBEz86awR0vKvNDFt/IJ17L646KFiPym+gKCTMlwJhgCScISuRXxxy
hFaDuRrL+bmfxgFBDgWozNrLUFlgGzSjXdUmd50du2u092Lj5IAKUBOVG8T48x4tyI0yGrmGFfBq
DByuTNP5/OO0yztlrtiRDVu3dcjXzctLTY3yaKT5lVgLD66j7BFppyiJTMYSXRIVb4EizzXKqRx0
P5IJquRtb7Nmqyz+RmyazsXRDOd9J3tCus4Vt0a9sfE1ryZ3zLdBj/0YOezZsbO1nNVj6NZvLFlP
csDeHqC4utUxBVCqB4NWPBE7NXGh52J+U9Zc7/JELc4BwBGwGHAzKMi6q7EnbcoAqY1XFKcckxNY
CF+t1h8gqFkoV5zGr+9BhKk7tyuha3hQaUqLgRVzQLE2CPabLRL+yE3Ptqi/Phmws9e5H+kTYQPM
AxdEP3Z35uSmdm+mlgaA+xWY/9SQ+VkJ1zkASE3WFcQPvkQ/3vZ2SxououTBTR5tp1gZQ7YjPAiU
oMhfhsp+EGZnXot2CRgwR5S9KH8AxSz5A8OS3WoR5rMiTrfbDT04PK8TB1mqfG+hfN6Y7hC/WiNc
dHvMqE8LI75oplKbuh98knyJnCBAh8mKiXj57JGVgAd6hmtJfELh9fs295IdO81XQ1kXBJ79bv4z
dQFp1MkdGW4tkQxJLOwroshiIwtmAbao6psownMB4mM94K9mv8mUyYhqIjRab1egtGZSk7dH2Oze
oyQbAhT8d1KevzN/13dEqyA8TnVfb5ekh01QSg17GSqK1fXmbSMrCkgf0DluWzV/q9/Fv0tURfse
WqGd6K0nx6JqgAT0HZSX0fDPqiKjhUkIedeQPAyncQjCGBYaAnQ/KA5H2WA4DSbvSzjY/j5s51MT
kysra8I1ElI2vCVuo6WqtGu3v5hJ85plH0iKxOJI/bdul7COss1ejMUzzObyrlgCPQqSPaoQoLpE
DG228657z/94jwKJllK7arrorkpZVlWLccB6zxDhey43aPedfYrSa+V49QRBvc43VuQCpy+Gg+ZM
vUsT2CGFNT4Ia2a95JiviwmOm6Nk2uIRaULskPEpBHW4cZfUk4j4kxoeOr5821unSzZKOXH17SZ+
iZbcFHwg2al5D1NRGvsM9351oGV5hlC0L4PhLhekiPS85fe2KvVbjl6IwTGjsmDq9r2MOeTIAOQG
Qu6UC+RqlQgZxjbIpK3uOMZRc4Hw5t9AqiBxTA/ziRn8a9hF0ZphJ4TZ0HeLTWSGT+iXP47GxnGX
efqixXX7WZ5IQ4NfUhbP1ASM4x3kwmHnsUJYSt7QfqNUg41muiTYaG41nrSpYXcXtS+1pliypSZz
xWPE301uvp9KSxxdgnHSKv2IdAF5Bq7/G9T8JnEb+iEkDmrfvMfqtEvCjlyydkx+kTWPD0679yie
pCSVB/JOgXKCR5FNn488lGarizGhcOd8yAj1yZZ0H22CQJoI/GkYh3yQA6xwIAfpWqcpexRme9yM
9UfwFM2qf08PQo3AtHDJFEqWdKGCWxhXBblUsejQdya80Fi8IHBHnNcsAUWNQVSRcIsvzkx4URap
QKyAOSvyd+t5L5eII0aDkBc0+KRDs0QgpbH/bWIv+DTH7hnUaHyekIvtgFyVV29OP024xR8Cno10
iXWOSWqyioWctGQuWSq54M5a+KDM+GXugt/I04eiM9wT82EmAhJZMLtSFIahzq72TFWIgqY01rU1
fUG4ym1CAFS7JEGFiuF5F3Zy1S45UTo3wC6NfRkfaCFyvO02ZXHdfo55J37EvmkvvVdMekJZc/Aj
C/kW9ep2QImFat6YHkyvdzbeWO3aQmB87jkP+7S9LytIzM6IioQJ5EUarnViRnHuczZfwWLrWIjC
Je0TiQYsCMqZTi7onRLuE0mNHHVAUpKIqa0buJz9o155mQO6NErZrSBhfLBGE0xsJ/wTWlmmzXog
S0ZL4yiwPx38mlOJ1zHKkUAM+3rBWaJ7TLeGN51AQLMlZIxwjrt+PNcuj96YohwdcUDts5Embsp2
VWtU26o4uey6TmK0LjDGuWVQ7bFe7j9rrlhWU0+jWIFqIUB+FkP6PRJxuZWNjkqMXYa8xWMv9iS4
T98VLfLFKFR+DzuTeiBoWsPe9hymdFPj1QqqzF3ZfV7T+06EZIPMru8b2ZOTEQREi0LvRMIS2SYa
PsnMlx0HyGx39HqilA1nG/nJtEUuGJyIuIj2Sk3WvTlY3c7MLH3pmGZwCU1xk0yBt+HT7jqTqYLk
WX0ufV99zsP+OwNHdVr+3pUzRl/THEebbTGfKBHrEiyvx11vDsWpJs/hkFd2BHKZbcvWbod8m7EN
OHNWViYbE1KeWPro+lGEvkV8mGk9pSm0qchPpz0Dm/mQENexSVxSdAFtnyIwa07X3+WAbpIM0HrO
CHuXEe27JZPogz23OOjqZ+lBiwZ5Qruktbt2muoz8WTZqWzUJrLA8pBa4G0Dh2RWYTHBKUHDiwCK
rvKDt8BhehGx+5+MNrvPKkT/dZ/ld7xsyxfZKw5YnStatkigTR9IOWVI3nMmqn7RHI0YiUSZIsEq
8TwI7SboqSZEiDbifbqrh3ddZm1S17rp9OQHzDxDwyGha44OXGp/5zV4ISVVh5miEmJr8Y3xCE4t
bGd3XDEQXBmp6HGu71hwJ5ua6AFceOiC6QjcttkTEQIU3Irm22BSxSdk+eR/JEl7aGr/aYQyzW3Y
oW4dGpCn7EcO3gD7CuZbuXNi8YXZECFObQHzVCKIq83woYjlpdQz3gFffxr97nuFidOK8qNSKaBO
OgOAVI9FSSyAy+8+JYrM4YiICB0+tK1+AOYCZoftr1Gd0ll9Jjze5aovwxwnujYkomyapsXqaiNH
pF+DLrGyUifeik60e1lbipxgnJKW6azNvHExRPGIzQrSiCyDjV2ZzxrkBnMmWtjRvAkCX5DVRxjV
nIY3qa8+9IF+ilS3L80aUritsRDQ4+hquPW9XPKkVKg0Wzqcutz0+edGoi5gIQstm02P6WsyBuJo
MzX6OzM4DN2ptceTlv9m7CD/NhSnAWFYjAoHUY+iXvl56mAbWenpEuttqaeLaqKtREIHGG4xx44I
v6Ub7bPI+kpYqokvCNSXTEqI2+Rb1gJCPTaee0IKHsnN+Pw+ov3fGuY3axjfc+F18j3950XMI7FU
334JUf+/P/bnLsb/w1Me421bsXNnyq2waf65i/GISsd8zbpF/bWm+f9MBvmHiQ5y8d+iLvDU4sz+
l1rL+8NzGNMxl2JSJyE3/DdqLfmL1Zdh17I6MNEJWexjTG8Zhv0w7CqcnMygREMtThy01g5T3shE
FmT1D5Ht5kTKiQpFsH4gSvfF8JynMu9+Y9sFDckP+Xn6yC/hCz4P5FTFRuPnX6K2YQO6C7wNB/hb
mdINuIzngEJr8KbaqDdulG9L1/mUluZbPKlHVtEfk2gacKOOvDJkgvmpvx+K9KZNnY9ILssVCW9r
wYQCFdfTGJXxxu8tqmI8SrnncKJji2r1W9tjogDwzp6Tf2iM9M7rqBqoAZ/mqKS0lG+mSi+MmTPM
7PJb23m3FicVga4eb/quYolAbl7ndg8cHF8g78NslOUd2i7enIlexw5hsbr7Ggvz3Gh4ZvARVmzm
d+hqwlWganCSjO8aopkkYC6y2+8Rwae8UfwvTetcIBpuKXn7daLzF1wy1RpJ8EU6/cGVCB2soauR
LZWMLdSIWqF7qRqPmbSsiQkyWmAt0Idn0nNHSJWYtJk3ad7DwwPi6q893Bret/EVTdhHBrpk51Cg
MQd8sUPjPLTxa99jgRhpB8Y4sTmDhwcCLblFRHxtDKogwP3P1bJEqSVXwjB5Lftpcg3oNWzHy1cB
SIddixJ61eMJR0t0Difixuu4/2iBDIss2lQjde9tEwcR8v6VaFEXhM7HDmPILJyXOrA3sqdPGNF1
//Ck/pvN3b+59WmiqfVMpr0cuOKXE7ehhWt6s6no46CZsaZjpW5QxI/pd2l5j3Eg8Bo3LVFV9r7I
Q7AHWWb9Zv21UIR/ufVxjiNrZubOFsz9dYnneCUy5oQXkgrmC5W6c5gjj3iF5SWQsaMjJ4JCH6YA
SNgWRH6ps3Vbwv2iojXQX8BZ8DYlWRZNRWpsy09Zu6MPx1UwAACCjbz/qR2qQycid1cJ/9Gu5LOO
iVCrTPIT8UHfz2az9ZsRkRXbH8IPkqcUTVllY+7/zRX/+3POhwWCzMzdJT37V2ZxTcrxFM4DsOEx
vtFdccN4bz75briPbfeSWSPekQadBIuxVYXhAgDvF/BIi8fOu/TouNid9L9hwyyb9b99AyQvcwRD
OnDNXzc55VBo+K8TY8dAFqw+u2vVlMRkL5HDQJU+zPNMqkJ14vw59cn06njMEY2nGFr8DqAhyeBu
6+3d0n8tRfHKg3JQVvMMRvY17ZJT1debYOyo9YnYkEPOw5OyDCsmBz/nVDy2i3Mhk98DCJocLueu
BY+XV5+9zsLnQqkDloqps7+tLbT6XtGdSzpeLXOioX29JrL4+2Qqmsuhv9jCGDd+EH7BObgy2UVa
IaPLnKJaq/lQMqv6zdpI/rsv1PS5eXkb8cV6vzxCHIsDOeJcu06DfkxMPlkYWiUWi2pc+91nuGUH
NcevxRJDprE/rnFwb4osPtee85mD8qZLKHn++TZz//5O86Rl8jBZvgOY4R178sM7rWN2D2edZwo9
1Kuvo4vVBW+ul93pydmb/UzUiC3oloYBj0Txpbc+hOy/cU1VB2F4DKHlbRvCFq6LmPmZQTx5d8uU
dp9rSIgYVG5KAJXJHH+pyu57aTXHODEI5fLqmAvNBFMrPONocDBO3sextU/s6QL+7LFNHq25vwS2
/61R4UUHHiZJpmArDgiw/jK8DhHiUst/9NzxPiqGh6wb2BAPrDBH+L3d/CXs1TkfmKPSGG91IL7W
cnrA972ObDQTMp/v/YpM1cl9szyonGp6YNV8NyYEe/n2XqZoKtPi0cmWpK8x32Q+r5rfXP2/P04I
wHF1K0AorvW+OP3h4vtpPug+Y96ah8yBC52+NnZ+55EFydrrccBH+Jsj9O/6Ac9EtuIxPvYRxP/K
OUqIaLfJboHe3cy8JyaGd45Iru9fb9qaz62f3XKPnq0lJOefP+u/OToQ0luui6Ke/0U4/1PxFGNY
FcDeeLtlZnJha8Viu+U8/uefIsXfL6nJXIEibWFxIfv/+cdUWrTMlDg2S9fbesy6Nw4ZVAAopPvM
GwONdWuqrUIteygTNXOLw7H8ze+g/s3v4Hu2u4hcKErtX0o04eWeodTI/kjixOmnKSHnZL4dx+h2
+X7jWN7LLrgI1kBaRQ9tY6H6tMLfhZtav7ZJUrnCVTRJvEmYly1xrj/Wq60rp9RByrEq8oKbmXn+
ukB2itaSbgnkX3d0THJy4sx7NUufqHNGKazPQwaChXzhRO33EpsNsznnrNP6BIM72HkSPMEkOp/d
jWZWTIYiEHTt8vd7D2IgxG1s+r2S1lOHABqBZ70yEv+RnJ97UTIj0ooMJqTaI1/QxUGmAcXV+I45
7GSjtiQMmgCtJhw3LIUcGNDIEFV4QI37AV7hO7/T/80zIeXfttgSJQ1IN0F1j2KLPuPnCyWHJgQv
wik04Ir0/h97Z7IVuZJm3Vf5X0C5TL009d5xHCfoYaIFAag19abu6WtbZFM3o/6sWznPWd5FEjiO
3OxrztmHOmzjAkjBEE+uS2NS4CcAlTnX8As65fwQiX6XMYRe50ZODkDUvmPb/Kxkjdpvsi5TEfzI
5HRFkNKxqe3HbEBSQ7i2v3aNcieA1xwr8WioapdauIWXuNuoDM+ANr35ilBpm/kB3jby7LFT8Xgm
XcL2o+/fR7zhTpf86FX8SewfpuCKMSt3artLlm7WRHod9NPPTwF+F9arRPyQ1hqRF4TxifJUJjYx
tp2SGzNJP8KxrhHyOHe+QKDTZwS2hJUwtg6/+XWBWxrfczWcRLMkb1Y4TgzFI3i8LnE0m8rKh2cm
NuVbbBb2xZg8c1MTZPUIzuOxYkuH55Ed1OAwSHTGyX92IE+eAid/Q6fO9AG45csweHAMbLzYg4Wf
fHSyYz2I23pOomuXCHWgE8iWyf2MMlyic9TuZZaMKFvCtZd6NlmsSw1utUP87d8tds4/Ft6W5QMa
uB95eaZUuUxGdfBIFttaqX1xyN689kloWAujeQsTyuRlqbfRqJh0AeonsADOsVe/BXH/pIAybJiL
wHz2unrL8o1wLXw4z4XIBXZ5RQMwB6scJuAGEOmyCudoYH3G0dPPBWLY0Tl4wbwtGDZdATl5TvMJ
6oKo7hJTXCpt5C97HnziAADCorpfoDFD8IDrFRi0O3XKxG4g69xG/WMaTNdUcY3C9tX2kWtPLnZF
O78hPnY1mMmHuUjKGbq8zYSoqVPxs1yon3C59hvUXOUWoM114ZkfDGtDVOzOJ8vr85RO5aVgxoc1
91SMWjwvbpe5XUeK0CKp6vVcEFRRLdQd46zuyjh8sKX7LFirOsxBmQaqtyrJfgInol1cwuu8Ma6i
yb4Ja2sfGNWXnUg0YHn4kJsksvXgW0QGAaEpEC34S/kcEyTLNHtZU1OzPyW+fYLSKRPWv5gCbnRE
CJjXCFeEvTHZ2PF6MD2nOJK9hYp3DWufyoSda3AVzzjqQUAXTzlgukMHIwW1WDG32LKD4jozJYQW
0ymRoEfRLkxEfhXYQu79EKowMoyBFPZMfrAiLXnux+4YjeOMd8bDRNBaxT5R/nxjjQKaP2VjUfI+
utmSbKnL+zsG5OOGjNl8S0RZhRlDsV1LcHJYKgXcw24JRMUcE3yXvKczEG7gZe0n5ekIab+WLwtE
+EcqhHgdNPlw55hGeIEDwEqcQe/Wm1scB9EI95XEzY0U5UcNkhgpEQZ8KqLA2LoM2G0+dDw9kbSu
QtxIb2qRNZVZ2IB2iYCpJkPnsjZNpZhWvEfMpuk9ri2fjcEwhOqnX6gzXnTveRgXwBTcKDEgnx7w
DqRXwjD6LDzmVddtwiQRB+LE4pdqKdpz4A73zCD6aSNKs9xHDgiVUiCcZprt73vuir3mu9vExu0i
G7a0W/jzuSduvg5SNHuVWt6HuOeb6vYiVRiRQur36GdSGyaR0xtsX41hnxqEW/J5q7eCF7BlT8hg
tFcXNGLuNkDRSD/mFQlogF7c01mNe1Rn2ZZYjtXI9mZFQNLJzMwHZcldl5qXEP/MLhL5wVP5N0P7
B8ftnrOaWQVB3fGqJsrQi5xnGWvMunfjdsMj0UsBbyg/pK24BhH+3wxpgciW9TR7tuuosF9kZyfb
1q9vkzQFC24ixVxEYe8Q2fibxbbBGyTqZ+VFb5FpvGUJ/5iNtJwRAYvxoUPYXmOKH9xkrwpb7UR7
kwXNo4zVxTdowGflfDhkVbCfvLdy39kuhfvchuFnG/XdbpDONfPoHUuLNVgh3lzL6jYJIdDuwIoo
M7Jvu482xjJOZ7tDv2jJr4ZdIwxx77rru8cAxMiqJgnkMuIgIYga3pYXINqcw68yzs5L2p7IIX6Z
RnYSXRY/jo2FuWJipTw0NXii1ACbw/om6GV2XCremKVsr4O0+G4TDDRI8r/cfHzO7ATN/Zzgx+I8
sIf0SsFJ4sCqtzwFP4ZaElc5oeMsHd5slRzwVI2rlsYkdNsrI62+l7y9xWzPN0/pnpE4e1B/n5Pg
ki/Gy0ArX4IJRkr6pMyFufTYEFAzWzfsEOJVZ6cnCCd80JXo2FFNROgYzokTFQNEIc4CNPOW+Uqy
S9SISxv6Ibu85WxNDSdC+q3s20aR6m5maKMqZuWWBRrFdB7HdtwESfUjb4ZXGhK4+HM6A3MYvpLE
MNklZWcASjUeMHpACRqTh//VJsZHmjDwBw9iRZkdkiW+guZ1VXvkWqcCuExjQoPyXhLA6mvSPzd9
kyxYI5bPxDE/04CBktOoZ6uPH6uMXsaR827x4Vo5tbknXPapNro3xqRnVVh34eQeBkkP57vdKiXE
uyw4zsFX+Jb1XanuwyG5ECTScEbfuAF7eUwH+RYM2Uci+hdSxe9Tr8QFhVuyym9YplxDvLeQPrf7
ivY2TuVD4oZPoZndFj1SOieFh2HO9zSOfC6SZh3MNZ7JiRW2qj+H0jziA3+vTIeUogjlrTnuGsVk
AEjdthp+lvoToiwyUjHc06K1b4sCz0wtdV/ZgEF6U11ZZUg1AWfPyNVDVnc/IDg9+yNvi5ZC8PAS
pmwSxuI6LLppNZkLef0h0+t1P1jeg2J8sP16xwz1m7KFnFr2HPPIQMAUziGz6YpT96lBGb9qPZw1
ZdVgoc0+tbdla2fxjpAHijUUqCi6JkoI54tc1Y/eGz/MIbzJmVCvA5Mng3RVjG0onjp1VeU4/MFp
3Ob58mU0Q7OpMmrKLo8Og9MIdlUhCeXTV76AqKGwwtF7hbX+ugjqp9YZ3nI0SkiRWMwRvfxSGeEN
j/hD4zEYimbAQCLis7IwynTL+AsiC2r2qE+Bw3kPyJy3rRqgVy3xi5NE371NdrKgSUAdR0AKV0st
6zvyywPYcvIYj4GATITlDxTvyvLGu0JmX2U2M0/GGkU2VQDKUPk9lBocS9GgtqZVPMnOt+BLAqsX
GGrWLbXEmngRKrhMGph2gTWBHywhnyPbkZVRboVN9Hu8YN2xR2QL9JFcYrjzlIDllzfyKnFGaF2T
fRuPXDJepzZeMuKilO3VUoXJZgwJkWjdxIHD0R5IHWTWMJdnoeYvHOInswteKdMuVeteW0H64EqS
aCwobi7rKtka/qFOhn4d2+Z9103fQZbcJfHAkIB30OJXT/ro7Fp9enGk5a2xx/LhGZ1xNQoHPcki
nnsCuFYlOzsI9fn7EOU3VUfENTA/sHi2hXZldD/sQd4hPmTI3ASPPgbQLQHKxbb21Ce+KR2uoAji
9sv7HnUlyAqGrQjQSAPNetD7vH9QsuSL3VGRZopzxIX/SxBxOVHMEyVWFr5/LOAxArRKydZq5HPP
oBqi0tjsZrMPN0WaiWeifu9mJ7FX/cCStWVHLwZ507RMymLqv1XV0J2Lanw06mi5sUhUZokvwVBI
Jzt7hQy4V/yEclUVfnEMod6sjCYsdqVn8oxE1ieS73bv8X6eUIRanC423MAO0oohXHkdxIBGwsoC
LGGA7JWELLKnxWu19M+NNBm/+/PMv9Rwv7UIXAk+KCfNpARtwiFbYJU8mqSoPFX5UBzjPg1OYTqa
q6bLaVSSyZgGUoBKm+mPa1/ZC73rSgWzZuYxsV9Hdeht8tlBiu35NSU7v5SdmvGOP+BL6xOoTfoy
W3b3HX7HStkNfxeV5+8j+5EbBAlkifUUep7wCZe2jIMIkpnFJx8BM8wfYIZVK8QbrFeZpdK72VAo
F/MHiELOfjd6LiImE6gFjoSIE69OCWAt12wRSCyWtcmul6oBkRWhz1mGBzmldZiEoEROUE3PjMFa
W0RQwwa6dpdhJybBV3+uxq3BMJnPdvpeVsl3JGV/WcADrhnufwM4/cykdYkiSi0KT5J1hp81p8vU
44sLZAecKKSyb1xylRI3eR0rFkZuJzimkI5CKUVg50LYIDOEDDZhoqjsYVSDg0yCcFxPC9IpVNU7
P47l0Yeg+srGxV31ISZxqahFMBfs0NnW64Ez+qoe+T1U2zVH9LeIJTJNdsmyq5iki2NitNMeZ6h4
JR2+XxN7D4ylG5czveJ0y6ZtOiwy2dPY65gkF/6JYLgAScib+04zQzj3FqRpPd/WO58Wwped743Y
ITquvzKvrwMpzkHvt5facsaDIZyroYjvOhl/6cbdnNHHTUQtrFh8v4qB0LRqjsmwVr75LGJkJexz
5Ib89GNJg7zzJw9DTReHlzqkMjRpQfYxfEsN/kHqb9QUCXmlKCPMwVyZHGVhT3RuCWuWLqYz0Lv4
jLlD0KFxEAAHjIOFTHOCF6jYJvr3qeTRivP3CVnbjr9YuuZj+2Y6nI5gYh6M0jb3/kyuX7DM5mqB
+FhzvbeB+1LBB1h5lGi7Ds/x2tJ56HAO3hdCH2BkRXtfvSVG2BFT5H0jcwxBsKCHA2NX7Wp3VpqO
t2ejoEek3bGfMdMqzPJnwocz/LCElTsBUMGE66FucWJUtr+OpqYCXj0DIrVs8uqheK4z5Pob5czJ
tR63rPnQ9zsQCvnWmCwmOxGCezhwuVak9o8pfIEfQT2OV2VfF6chaabb0MrqnVAwJsWorqQZgJPt
jbP2hJ9nGTaXOvOLLZ/Xr9Ak1kaScrtBb7YZ7Oq1GgqgY2aNws9/zH3XW6GuANEEnLZZWubNxrwb
A35aWE3HRVJqwSrbOTObTl+aZHfkYEaDPsT4StHQy2ndQS5cFykdQOCQJOfCDDZC/9D3BO3Y+ABW
4dJ3lwgcLnNIjPQrjDjDY+Z35r1oq3gL7lFtQRkefAIM98qa+22Dmf52BgkF3ywhBxvO2raDbHBM
nQFaTh6KbRgSRhQQ3buC1ztclbLPNpYVgbbpMDyv2c/8APChQCOgATINPFqqZJOYY6SdegfAWHb2
lbgWdSOP0xKMe6meCtaq61K9odATaxsG0da38dvrhvOqatzhyvUgF9ZePeql5wfsEKTVYWA8tWl6
CeqrouqLA4klAMOXJETEGK2F1sR0lTVTRdN3EGM4bcuKez0rougG1P52kNLHwqXqLTxIgtfmDFRs
rcQqIEN40yP17UnjJi4N0XAN8UKfq1gFW8GDHylsxxCybiaz/2gma1iLglpvqpHRYQHn55HJvK1K
Ynlx6+kB47j27YnKIFDqqoOGMRJ0PqkZPJ58UW7ZbSL6NLjhib1vksTeLvAT+L6wfh+7xdn2AuFg
EhvPRMZ9tTU3+tSZwD9g7kcJmKyEl7lhn41qGDebY3rfSRd7sDN8CEq2GA7cAj+tCv8OgrZ9nkjv
HLqKFJMi8X/OlVXfGMosDiS/tcduVuWxJFF8vdSIGEsruy0b867JgvmahVFC5Wsew8XwV/0onR9T
bfYkGhnd3udf3HSqeY0Mx9+LIqZX6cd6I8RUnKuSJ9CsTLIKa6QyRvGNk+IaiMKysnyUDGgr/2zi
/z/Gz8gyfIHX0oF7g3z1N7Oicro84b5oV161/DRif0uC6bCpHAJVWec8/O9D9983G8hDLB/rnWeZ
jP7d3/dYQa6WfPGATaVLvMNPezPikstMcTuOp0l2x6me7n75Mn/92P/off5E78PaSq8T/rXa5/ze
/ky+/pi+8rdv+Zvr2oajBCAYlQ98X2AHPDx/VfqY1l/MwOULDmsidC5aAPP39BW+iSaVVYZjkVQQ
Wixe/qb0cSzM2uQY87f3TZZLdvDvKH2o0n5b4bAGYFErBEIf0zKRHPzzRkD6cydKaJorc0acDqeu
OMSBGG+4i+QOmTODjDI8413bCccUm64AZbM0m2LOboHJ1MxhlLFnaFVfgamssApw81B4vIwOaOFF
2uWOAUC/yWL1TWkybjIeYLaAPQrpQbmMEHqsykUU3FjNeEMcosd/oWIQCZD4lDpiZVNq7IKAb11s
gj9hLTWbYcHx5YAULSvwNn5vkIVJYWH4NUDmEA2tFQfWbZVV1Y7xwbxx4I/ik6JKrcrghwaduM10
bpICdIPmfNRsE266ISSQtXS7O9M3EBPLPvxZk8AE629O4XOy8bfLEoj/MiyHwO7taV3E1Ru7+uk2
LpomgkahumfRWNg5i1HCB2dIO8BlJSAcvUjabLMZPOEWGVNAK8tSYr909u1cz1dGIe+inkjGspf7
smRw3c7lMRZTfA4mgP2HfBE+E53a0ZO5HGfMULDENqlaHZa13kAFVAv+l0SwOg3zyxKkEkoEitNa
8DVLcgOkUWufHC0DINoO/42FypVBUL0FaIeU2oTYIV3+AI6FaMSzlvo0g573vfA1yZyM6yKrUQan
7WbGehv7rUWrL64GHUQnjC/au3Ejcqv7DKKeCmeZcP6mGRQakHP+vlKhBbOegGwMe1UWrElCznlD
g4ek6pfytil7By8ImNxmbciQlDmc5uZiP7phO2+GaTnVRetXuwXVAHs4g18JnKc7RzJcNzWTV9zr
BoDOwP5ahrDcuKm1wkx0TvxmXNVEEEDtus9Y0xMVfDWyvMBYaT6DcLqLavi7vUCSOlta7lW414VW
rU5jG6xxzLE5XmD1ZG45o52I+LN48IBVYMD354GMEIfs7C48xMnww+B93qaJ81bkzpfnZTvCmPWa
Y3j0XP7HGNFZjIDs9ZYs3Xbp8t2ZyUXZ5vPsgaruTB5nEFRv2ByxlS/pRUiyF8Bkcn1zIWKK51V6
eG26qnig6j5ZWYV5hqmPAzQNeUp6HqrxKXGzGwTgmL9D842G4qGTbMFdh1VHx0PGbbW2ypqklaio
flQ5wapyqJ/CLvn0Gpiu8L7FoZGM2HH5Mzlj+bZyYOPjfwGujPcN+k3Vua+RD1csaKziMKV5R0EV
11uQ9wwJOxT+jUWRYjjGVVJaEyFLRoaFs8Ifgu7ZahmY1BP4ep769yRKcMfPVbQDjUyZSq+MGdSA
U++NI6Zi3bnZ6ksSlrpiKKRDfyc0F8ptMURXFMLhXNMKOs4qrdW956F8iVtxiYsFfb67HVPc7Fmp
PpwmeOECpxxEOZ0v9TFt2G6R0htsmK/VN/Yvr1npNPeqSUAcjKIiPhkzoFeXT1UTnqvASLblL8ta
MKb2dqzJ2gSZ1OwE1jbHAc1dNaQJwz8Rx9RAgDuLkUC36NbhEbc59rYqhMxtqvacQ8T5Za+AvwMi
TtyDpyDeuTzhcJRQ8gZudUcv3wzTWqsOQ3tPs0xbUZ6w/cn7mQyk3ahNe46j+bxh8BUXwdnLQM6G
Fk9zr41+trb89T4bNdshRVx16qDwAEgGjVkAXIdtNJX5M+crCZW5+wYjmCEO9jp8IYOE9zDt2WC+
+MTercOAR8aB9oSGLL8bzfkxqaD+Nz2wq0YPdxLYMxT5iyTeoTgIJ/Lp2Z3jYpjFNnBjNmcTIK54
gTAXzy7TR9+5UxGc53Rh2zDP+IV4TtkkxqG3Sxy3ZLbUFuu+SqrDbNrzthHpZzNlr3bfRA/hIvZB
1r/0EdV2gVUCyx1M9YaohxyMPNbCobizQ9KFGxQZK8vsf7B/a/a08d3ZCgjqXUaHNt2b8Os3gb/y
ICNgZx3uO6z5rDJGtFf9sbdz8ym152SbyNG7inEivA5zktxkMdMkc/Gsk6s5zTVKvluvd69LS+w9
v8RqpvtENzwIBugoJA+IO+ftRKrBeq6jT6/kU+0q+HVGZxziyTvXqXgkdp7pjdN/DBkBoT1IzkaU
Cx7WfOvW+cmynObojR3DEBZft4vFAVR3xWUJS5ZT4WECe7eefDbEMpx81rgk+iYtIiC7z8sNwkYC
v4LoAkyRR8xhUipNdQgh02IoDNKjGRBH4rGMSAh1ALqP5rAX8J2jjgO3dRd7M8UAwA3c2jsjyXwW
09oqWZVPrfDqtU0juCF1cmGPMSWbDDLySTYzqcdz+NPuy+UWuO91LigqioaYWTNmoxIu5WfhATdy
iWBMcUvseZ/5abK+HpUWPVa8ALfBDj8W/LZuhRk7xsa16trqpx+HNvyA9oM8qWzvyfhzWvh/evoj
hM6hIt1Gz+XD1FvlC3M9L666fdnE0WEy2uyQkmV77Iu5uymBmNNouw9+kaGhsoeXNFdEZoRlsO/r
cd5NCwmqpkle9pjnDAh1GPrYperUY9NCcpsoZnfJNO3ggDO0smzrhyIrdFVAxAYliIOqlTnzYSP8
ZNx/kxQI+JbhEA/pJZ7IdRmmIXlOl4rETwAjHlCnY5IFt8rlIIJqvU/S7ra0R9YVnXNXETLSJ+Gy
8girLSIWR24iPyoyVRD8NNPOSiOwM6n0NuNMXkSupkfQO2fgCB/+0DLPyO+FQu/gdnzk2oYMDEEe
8To1Kuc0GIS5Binl1xj2L7Ds05WoiG5w/CXgCZpQUc+YvXZTVpFLYcpXyigsUCVRQvEsokudcvZ0
+P72Syu+K2EaJ2cBNOuAQMYdDts6m8dt7eL3bOIzDtuJ/XiuvkM9/m4HMa5s0DiRWfwkhPNCJBfR
GuCq1t0Q1xBZMLX7zAY5cPCeAnpoNjDR3LWojSe0bcP6l2tNuPO3kOK76Sk2i9qAlQW+7jwuASLY
nuPaHSdOwanOHiMYCWsrmqxt3pA6N4TdCI0FtDtQxmI/uZwFK/h6NxSZ8QEb1S4RoBhlYD8PtmoO
/2my/m8Rl46Fvu1fN1mP8nf0re38+pZ/NFmWZ+OnYP0m4EwL+qW/NVnmX5Ch6uYLHIvjBy5f+e8m
yzM9QFMI2Dy+R5tv/rvJsnVTxteE5dv/ZpPli9+1eiZzAc8PTI8XjZ3h955dNtiTGf1qVgOZ8TYJ
q9cTygdG0UQCVRXL5dRMyIvpSsZ3CkylxwUUR7oWL9wvBtbuNRWuDXyI4Q+jJ3NNx1Tu3ZqbDxLu
E6vFDph9cc4WBCMqZiutwiU+pI3V7MMK6kTm8iHB3429zlN8UlsZbOYYt5gHdve18I1p7RO1t4br
02Ht4sJNB8iVSaqY3I+IhYk7uNjFw8iqBTOIIb/QGBJysXhvMh605x82NaqkkM9pPz/PggIIzzDR
JzPs0dhBA/zLkTV2SM1kHVmnwpbxhXxu0gO64qFlprGaYzA3cZRGB5dWkU1mWp/KUnwTxYGNMMcY
F5vL2Wn6C27ib/ys4z7LKc/sniLHDiaYRQk309wPTbgCjN3deKO5dwb3rkKjn2UcJW1TXZDhuPdp
nYDmakp/OsQmH3cnZ2eHoN99iKySVzGjwxGZss4IKkqw5qzsF04UsZjfVuvF+MBa+ltOnSaDj9r+
OohiciACfThVTdMfRUojqvTRJQzyQGJSNaKm+rksYP4i9gqRPvACffSN+hCUaXouHHuT6ONxdtxx
HwnJnDOZ36uKsDbBaRosMiBImQM2FnV0mfWhOyO+obiRr0AfisOij+b+1ykNwJylpj66I32Ix+34
0lXs/0EyjDsI4w7ZHhz6hgMFIs99yjO0uKeFuyHgjqim6Y6qb7UY6XXG/RFH2M0oUb2NWgLExWRU
JWCHnLg0t9iSP6S+hXyuI6XvpZoLSgzeXaVvrJSrKw67vZUVHbKI+RwTGy3DsTvEeXXbwIPcjPr2
G1vLgwmfXNJ6PLSqvMpGecgr/7PTN6fUdyitM8XABPe0Ni6dvmTNiAs+m8t66zg1yfW/buN4apHE
6ysawcqyS4Pa5lHlAlf6Kq/aIdjTJQxXY92/lEtSbXHNXCpdAvCodTeNF7nHyU/kJvZpyEw+PEzD
B+IToiTZObbk5bMrRMpNhUGYPOo/6o+VVUL4VdkbtWW2l1J9BLo66aziZ6w5VZ6uXHpZfbuZBURF
lzVxHhM5RKWT6pLH84h99aiCpC6HIuoiSxdIUpdKYoYeaxFv5ugyKqvjTyuxKawwj586XWwJXXY5
ugDrdCnWzPUTeTnBOk4p0+Jefyx06dbpIk7qQG+8H3z0AFfC9QUoofnaiWraHYkg2THSJWEUj5At
9Tpdl4u4Cy+tLiDZNJWbVBeV0VCD39GFZmiRbzLr4jPogoOgGm2oSoUuTxkfe7dzUrMEnsaG9WnK
Zxr1mC5rFfUtQNaBpJ/2w9Olr+lSqtjOmc4StRLFcd8TDZW56iskJW9dhNG05WA65Il4h7pxiGu9
q++L10pX3bl/3fwqw3VBbunSPNdFOtmCyU2iC/cWcusxozEmkCvZKl3aJ3F3LIlH6cjNW1lU/7OX
ATce0JTUHq2B0E1C1AwzRS2NQ6BbCGRMP9IBKQEKF6TGRLfcoYWutzW9x4higA8zz57SjQmYi5eI
TsXRLYuXJq9pZOD/p8tRuq2JOxqcVLc6Ujc9EQBEWgSqshT+1YowKGstIu9udLPshl0cjVOMuDkI
s5JSkraqp78ydaNlKHkwpEOcqG7CZi9teWTZwaa6RYv78ZHm5s5pmZlFuo0zvJaGTo4vbjLuCzKo
9mlLIfRrXJHSB3ahCeWGq0XoFnGgVywTPoI5tV+uDgwT90o3lRbCnc3MB2I7Aplp0vKkDNUcO4UK
gkF7cQfvOj64MGmiHGEfyQ2n9BeqBh4MKaa0a4Es7uMJoI2TdlyNaW+uoyG7kVU57dsBqRuvDTAa
k9WNVXh0+H687YvxdszicT00yCelXz15eivl9ImLfsb8YujK+C5iVuJ4hEQ1vBC2fJrKo6b4k0TQ
19GvmKEZErd8Yk4/UM50OVvh0bZIaAAPl54sobp92LhvFrb/m1YzgPx8rFcL6/wt5nFrXWhMkBXK
dDcbZbtFlTBvXDZwmxKQAa1Uo1Ayth95ZWcwLSFT5dOMvkM8AxTKrxbNIvI0lQi3k/OII7PYz7P3
0OETrGqNOpqdL5DV2bkHaWSDNmLW0AAFNF8x+beHOcDNgSV/BfrrPE7odEgbEZfcU906ckE8i7G0
ucltFpYapMQNxjEr2e6SQcpsQs3oWKNXqdlLfRfJbeY0d+z9W+SbPFeOBORMGMaNX0z5MVrMD3vx
Qajk7s9Gv/wZDyS18StDF9yUHMHt5I/HsMyTnYnUft+0TQONMxvPcBtxNmEKWpmiPY5V6V1is71O
IOHiVpZqtywgodyWwynTGUi+6zo7pWOsctzqHNvOdReEwblOUrZiGlbVaAGhnIgKH+bgmsDI00Cx
zlA4qY71CHYAvLK4Kqtx3E7F8EWmXnOuFobWSKuSHc3EmvHEOe6zcsNWR4JlBuRmEQAGRBqxB4DR
0vqUdaE2kKmQ/rbdQxfke2PB1lX16bKfnO6jSQN4BsUrkvQTcurnvsnPmcVwWboH4C4JdJboZYHu
1XPioeGlLosnI1o1ChUPykTa1jF3ubmkLrWK9jS0iU7j9NV2zORPiBnOznYmcAtGd2waZ8EnwEov
Lr/zgOqG1E3rODaoi9pmVoQ8ok0o3RKVTgprlHDmqWVUopvfibzjdSCTTVu7sBukuEaEdmgY9g5L
X6Or6k5pPz6wwCufCKx69RFYH7x4qfa5ciG8D9Ydk/1p23kc2LU96uA51YVPTIu+VGCYm8Kbg/ui
InK2HaPsqNCAHmuDdD7bGjqMDWmyL0YUMBFRWaKw7C3TMcoWPnDcMNbFLaxn2+R+Qkz5o21pv+KM
081dCCdbajBukPOHIzkjP8lvuMHRhvi0apL7cVHqRJonuYhLtmWy9RH37jEczEenIIkvzFMX2sM4
r4ZiiC5DmV6WYEDPnjvFYS7aD81L4Y3ndiP56qpHSLExa/dNLmrYSNTLOCOsL6upmamoe7t0m60d
Uw+1UfwCtO0+BsvPIITHTuTDNsn0ZnHA2RINrcP0PszOmSGjk+T42qiGnTtCTx0YanyKPPoMBXPV
X59w5DCr0B5uTMXlyY7xADvQ2TLKvgyJd01q9JP+SxYRLw+K1b3fm9xLYf0wu86eP+2RnDHy8fzy
kSGytbZrZGVWJUnLa5rxGJkIiBYnm35Rxyv+Hutf3bKVl3DVDaQlluN+tY0GzQS8FWQApbs4jD6z
fn6HdcdAPyIKr0bLu6lixnae8snldRlAGy5F83+63/9L92uyx6P3/Nfd765NVZEaT1/l15K+/7+9
/q/3P24c//Yv/KMZBkNKq8V+kLbWc9gr/mPjCFvA0d1wiLHY0WvFvzfD3l88V/i0qQGmMvaKuNb+
3gy7f3EDnQCDCJEAegx1/87G8bf1NYSrX4tN0mA8emu8a/+8bwxFPzgmv6wequxib9r440TSQrzH
J3MgqmNXt8RXJMafBGP/ThP49XPp4yFpALH28eb98881bKceooifm3vCxsoA7E1ULUV7bcl9rCSp
Bd5qAUuH8nSdpcvZEPUVQj0Gh6OzK8L+2SryOxPAEsay17xrP8QUPad9+RTksb3i07bqRh1CYKIR
G5/+8Of+/7nS7X/e0v711fOHsYRg5Wt5v716IuTUEoUEyoi5JnEqRbp2stRt6X2rrNzN6kic287C
3S2z/OTO3mZumz9xj/FE/tER/eslYIi29cQk9Hzntz9c3jd2bEYKoHEe0pXGxzE2Dgj/oBbJP/lR
mn7x28/iSXSZo+C/94E/6K//wS7qNEBOp5nSLSm6i2q/SHrcxnAKB35DizbfTT5L/z3KyAtzGDtY
9NmdPI7wAtyMa2VMDCrzHwyDbqM4OBLEssPftbcNrALiz6zipvZz/oFTwRvzzy9Wf/0PL7bL6UVs
XWf25ueyuCvGOc9+dAw9+nLW6deh7W/1eCDvaFCwOaVPKfEAZfwnb9rvhtC/vg5fID8JUYVYIR/u
P74OgkrmVhaLsSq8igF7oNaR450K47rpI2IgnU2OhjyY5caPm+2fPJ//8+HwbXjnDm5UxATW7yoC
GFNgA6eYwKMG9VaZ7BpJkyymFi9Mf+UV6TkHPq5Uwq6uvze9cDtl5fXkAcEmBpY8Tki4mJz+91f1
u4lfvyPMA5FSC1yYeGR/0zYIhXeRuTk/+L+YO9PdyJFtO7+KX4CN4EwChgFnMudRqdRQ+kOUVBLn
KTjz6f2xuq9Pd/ncPvfYfww0CmhUSZnJJCNi773Wt1x4YSaqeQLpVkXmY9enAp/Up2wLkZZEunbX
KcEj/ZRF4lAq6CHFPSloS0VFda4EuPZ9fS9jBuxdR3OtyJWVa7Tv5QQ6vSzyY+gEmyLqYI+ZwOHs
J0S2jJ9t5K5wPB/SFE5qAnldk6k4UodPQBeyb/DK8Yap3brRkitE+m47tc6PZICzhTL0QGqyvaAu
QLKc9h9Nl5xNUodXuRZ+4EB6810eRY3U+9RKXt25wP/7q/d/LtR/vnjEgP31dioBSuuTSaOAjGcy
Xv0nOEThEm7UloMJls9w0zg5KMbZMfL3rzwvZr88UAbbDLsQ8CPo77+8cq5bTdtJvrZcAE7pI/Dm
6riGV7mK23KNwzda/Oxz/v2r/rNFxzLJMjAsHSmX+ZMM8qfnOGVEy3rUUC/GOirXKcApEzwZKtqI
ArlKQLkLanWvuO0yyr+j2Nj4IfTuuuJu1yVA3HzZtcnN8WeKoaseIqU5Fnr65CQ+MyZ7OQbGv3rs
5ivxy5X6y1v+5ZG3xqj2g4A1mfHVKrAK0PeTVxdQ6sr2iYy0t4qOiwzSA9jl/l98S7+SUuanixfn
sZ/XmnmV/usN0vqqStwQfSv0QGtnDA9Rf0gHe4dNmNPh+MKlhIQtzoT6bo0w/xcb+j9Zcf7y6r9s
EeYYk9I6v7otmb4b3BvIEDrNvhvIh//+zuC89E+u8j8+6C8LfATta8DuqoD3UVYWqNhMxzkR/qvl
6lfY1+8XFIoTC6jKn84v9z22beqgktfJk5rB11UpHR48wNUaWuD+3FryRSrygLxlXoDwFeW3uOvO
UFtSHBRGsf/7j81r/pNPblvzQ2ij8oFt8ssCGo9hI33CeJdNl3PMSGhLQK5VNwEDT9IhWZ8a+U34
zVpBBNu1LxOaGHDxscAkRz/t1a8xFSVPtI43sp88RE3QKDjqsReksVgNIYaUtgZfWMj3xiRL9M0a
Lqn+aY3gnkHrBBtDJkTE0YVLffRaVGY3gWu/nwvIwCAywTA+jKZ7I9CJgTaBnihrV9CuRU+BhAPC
iRGydO2XPzjKsQ/y9iDLihTX6NtU6fSIAK1iuwCp/60C8DQaznuKCdTPzQPqPJeOP0ANsm2WfZhz
FUahTeuBeGgCORNVQ4WNR6qj+cB5yNJe66CEcMekkmh0W0HSIoEjYHke6X0QcGyiVG3oPgZCZXzc
n4e+qwlGNzg49PyK0voetq2nTjT0sOlDCpS0W0o2iOqAbgizNZZ1Pp5RQHzTidHNtfLS0atbO9AU
d2atP2h0dJaUb0Qz4VvdJQ2suyLbugU2sFbNLpVNQ1ghB5kdRTc8VQ5HNNwL/xH81o8oHXEWdbgV
7GuZTxxznZVAFr7Atw1Wyr3U60Lk0lObHJRwkHLXaeHNp1RHs3YRQ3sglXIzat2DGhfekKT60uA0
JHzlUTfxggaVIJmbXnDvfqq9vw2NmtnUCKDXbcc13ZarHF2vUoanPmrQwBm30rHWUSCOdPi34KRU
mvslcWOE1QJixLg1fMbOLR7oFME+3jg4t2DCLzVOPvhro10bV/thosAgzrrHRk1ob/+EbO3UqbjP
cB3ZhMYzYUH8Z+5yJJfky0KGfaj7Ar2SNcbhFjb1dK2LAvJtdKNW8WeJUaavAm1jk2HV3OuoWJrt
1QdSlSR8mlvJKJ7mLQFiffiJ9wGWYJkYCyGAqO8Cfdwm6Z5u9qYSF/kxOsDy28eUcHPOSjvZfTkB
mFMFbmV063KqeNU3Dximb1aMtzZOaceEzQlUhc5G/GzUj1bR7kfQkfjm7INQgz3DmY3Wj82m18br
qJ/rFITutmtWY6bfG4sQM1hhaOrj/JEwb0+HgTCACvc0i4zEiRnZskwv47O0LmW5IXHiiLODxmVJ
mB88dXE3WkCN1rqKNlIsu3cYyhDa9kF17dyt6j4ySIiMF4Cw23p8BFCCceoETnwzJMMGbqbxxDvP
aZ0OPdCJOl2jN4zpYCJq4xiUAzJvKkAIySJ/nAqVUeIBj1+bL+PvWeP1XQuhgT6acDZB/1i3WK5q
SG7hlwOde7xHYAw0PzvTyF1kBmYRGyeCFYBF/yHzXZvB6sSPD+EUonY8fJQWDTxC1YzwHPiuZ5oP
sX+A7RMzKwqruyS8SkuXTqcvCgs9puEp+qmPN24S7lIEZm7wzSz8bT/aQJvbpQnIAB8/2YJwjqLo
Vk9ziExWSXIsKA9jLXkSZc2KVE0PmqjXRjJo67AmssyJAWG4ULei6EfAOTEjlllU+iYU8SpWta0g
3TNH4QKJbJ1eS5WWecWipKyEetLtXeMCJd9m6nLSoZlMSgEnIvbMjdV6vnkE8KmfClS0lXHwu22k
fOjdj06g5EPTn38iplsXqbJxCEYaoXq3Qb2wwp3aJMrMqYM5Tjrio5Pf0umoNJjzyCfVP9uA8aG6
aamNpfakxw+puUGDjqJjqEgShWwwrKr0WavX0oaWAjtFc6C7vZnTSzUy4PrRaUyDSX3vxcH29/Ia
mMHGNliWrxEmOeliClGew5L4Oca3oXPiJjbNU3dXiWib2msSn8vJZ35ifIdnhHvCx0GXLnsjvfiO
I2kjbwYm5ah6YQI07gynNuQ5IsYeV1nErO5IrAKoAsIh8h9yeLEaVghnckq8NXa0HMeHxt7rA2dz
8Z7kz10Res74HWSrXs1muQMngKK9uD0JzlTaDL64OeCyM98D7LXTupNr7EDzLMDvIGVZAQxe6Rl5
rvXKqlgsmWKl62hIl5VhFp5bFDy5Q5Z7fdre+7iifrwzqRs80w1QckpTHhHugsbAVn8Xokcvlofe
EG4yne69uYSV2tbPZQaKLveZWBp75Zv8Bq5h+tGLS6qc7Gdtqi6y3U7dPYKsFkCpWWM+NFYJ40HF
dlf1eEle0tKON4OTXwuEMtlh6oFAX5siRupdIO9ZVs+E9i4sMtCLXZDk7rmQN7x2HdCdmHKg9OJj
/JbO2V1ps8raaz9uHZfdY7qaM9y+P2TdLbQHDydHZd0NPgvGteaQ83nKfQhoRU1Sr9S9iEQIWrCu
3ArSUxbdSLjhuBH5zUre9XfILRqdUOkpGZ9wQucADM2hy11vsy9bRps2v/YVUYN8/eHG7asFy58v
iO8+mBXaNARZNnOjXDxNZCcleB1BPbTMHiZIuzyC22x8K3DSBWwfL35F1tUyDN9arIlCW/us7iSR
NcCRmepseA6wUaVHWV7q6jDk1pJ0jmWh7ewjciw2HIcvk69HGyYij8g1aLgc/q6zFTqqi8C+hs09
1VEuFNz10D46uBaK+KEY7YUw2BZohzadOeEMG3vqoIJxhohPvWWMa0cZiW2PBkHSeYxbrmQw1jCK
O0vocZsm51EMRfmBerN5jbPuhWiBZk2WAWGyJlsV/fWSqnbqH1xnUBeJWoyLSuqvST+9uZUzMcJJ
md27LtzygHSoSFeNdzGaZHI0waPIGSY0E2lEtZP7i7BynFOB1O2lddqO5PoBCI3EWLviatcPJFlV
GH7TfmPEcMKTchguUzH2axCn7jqvrGjfE5L7FA3vnaI2F7WL5Sm3umFXGLWxMqzgFdbZA3aIZd81
9mGMhGQHHMo78cEtU5akeTYG7XNmBMMCVqeFaJEymIl60ewEYVpoKieyCD9Iuw4IPwU8YsvgTetQ
z8JyiBajg8Kuifpg9/uEoimrR2Tr9G40483qZbrrDTzLVQIqzUy04Nr4qv3iSNpQU9L4HyCAKBnr
7GTZ7bkZ6eL7JPJEcXmJLIHku604kUpb7PLUAA6Vo7GZGjLmZ9ulSZTaE12H9VCU5YOj2gGk8sJZ
1cBHFnmHeqAHPrIxjKTb0g8Lj1ngcxaZjGDFZO8EgJ6QUyKh13XlxkhPfFxtBMudrbi0VqPTPEox
q0jjMsQ6NyosTBIJjIOS2y1S2zNwVtQ1Q56Kayoktoioi/BV4rXEGQ7pwO3DeJ1YgHuaUZ9Z7nG7
VHrzhiUDXDYpYYtKEf4yaQDhcBzttqmif9aEyS40d7SRPrDOYh0Yl0obXboO9o85cQSNJXqX2oom
bGGNxSGnwgGvgYPoSONc1FESBYTD8olywS3eE4zLMiK+FO6qh9DqYY3Uor6ZTMdPhP+kMzT6lSo7
34VNcQhM+wc54VjCkM8smiHGZ9Y0P5ws0dZBpr9WcsjYEpFTqHLkl/xkpPz+CthXAyO4pLRZgASF
iE31jifTpQEyKWJRmeW4RGrEWFGOqadUCeVEQtlZcG5G3olBVEebgsJQZc4H3EHppLlH7w0p1Ued
oRQQymKfI2ER192lr4V9oj/pL60Y7T8DbWUZxv62UXhEw5JwFTXg9AJ2bFU5xiYV6Q2XwsnBQrvx
NZgZAL8nX7OXrqI8VGVAGdyW3+uEgU1lpzctFqMHGoO8IvBUmW+t1TGJ1lkJPMiUya3unO3kwGVq
wscAfjeKnGTdBMYnqlCC8TrUXa2Gx6PuoeP27QBrY3JOCQk1iIpoe9ltmyMHS0g0kL08iiwhZMbW
9/EkWhZesWmi9kTYAZAiWF7+T2U28yq4BRunaR7qrnJWedu6xwKoLe5kIsxRcoy14xVhy0nUsikg
uONI2ZknvQqE2T6O3rIkmaOp7BlUsU/K7qR15qmXKtByDNK+olsr10Y3IjC7kCgRffrayD7DkQWt
/5xOR1BLIr4mabNcdyi08tkGk/DR3KjbZk0nD3Etzw43bTZo6Gq1nUqpGhRuhQ5mVA4ktuWv+ki0
RlNhTIB6AIcFpDDjZ7aBNGerIygd6l+2LBqG40aZnehOe7T1T2VAcYDaaz8KDPBIYvkbGrZ0bpxl
Q9t/FeRgjhIrOwR9Cl09mUi4Uavu4ETWoYrNsz64l85WL23rg6fUz8FEQKs2dAjlp08VRZ6H33zl
jkT9jeSYLYKmOkYVJlQAQzZCDXbSNDMfosh+z3SGupOqvpfp8A2ewcA9rp39rH5tqkHAROIAlDNb
hvugIqugFtj6Nb2vgLu+RaVAw2tAc0ETYNXOBDGsujquHlmeOwKLosi44sE8D4q5rOP8SeNArnUW
34QKcj8NhpUwfXIA0OPQm7Y9f+S8rcsj2EYqT87GiqiydRjmqwa6MX7Gg6p+oaF8F3WDEyJTjpPa
vDVc7sqFd5P07S6rglvsaleoHcgXko+BoICCp8M0zkihr7QwVi2Xz26TN8CMW7ySlxSqf8C+x9G4
LeSa9p8Xms1Jd5jONv0LEcoGU4e0Z8rOUByr7JMl5/By/DvRnTyVpaIdJpN8JPSFO1VFDhcrAEpK
HtTuVU3rwySxlmRbvTkXpY0KIjpGRgbDt/QKd0TXPdygC3wISesqQ78zuk/hkIN+1fdNOJLVrVcr
pU1XILOADKDPcldxv5uIGMocA6wjYXtavvYNjRp/tghVa1j1ruigdI+3oXqLY+tbjR3cIfIM2kju
DXjCg3l/lGTPqRVBZBqB3qE10yZKeUW7A8a5WuWV4bI7QF3ms8GDI8ER3lpqrIk3WPeZf3NTGuC6
+5nn4EgU1OuK7ZlkT1rzOZd9VnMkcgDdfaY7CuBvOFeDcuvb9qqrLZWC2q/UTCeSKZa7Npdy0QXi
WvjykKTNM06XsqgvcY4WxNHWg6hz8oSCG0iJo2MhxyvJLy9Uqr7Hoex3inC+56ALZjajl1niQeh4
IuZ0zImARSR1F41wAo2ollYx9k5hn2wHKUgrSfxWN45u7rEVUP+p7cm0aKuVkvXAMSAZpkG51xMA
qUCrNPwZfsRo3/ZTn5pGe0hRY62icdjSefEI0Wbu7mefusuD2RZnog9PSWI+6HSYbOVM6+bR13/Q
9llMAUNHqjjR2Ke8REApjyT27siu98YYWzUh3HFtgvfohjXRW0cDIxamqbcQq8ZsyeBec58yoXLv
ZXdymp7y2rkjOf7KOvE06MoaVdMHmoVdP1T7ruW8lj2WdSPWUy1vlWaP2ybsL3b3apNrnujRpQqm
fVgO34N+Xp5pOpCe9MI8YNmbD8WMqprSGrNNsNEMRfMUdabjFLQCFwRDjIBom1vbx3NCin5I/AzY
qowIyEMENrCFBFXAU5JQohFbSa6UpSFB0HR4VHRA17gm8mVSgsfNisab22mrLgcqUdZhtzZ1s/MQ
/J1ozAM3lhohL6W+GnvzMS/zDSKSbV4Pp1Yn7y+yTGOLojQ95RUQJRuA+3kaev/V9KGkBzpJvzrx
IdewZVLHsd/e2ZZ+Rhix6VT6HUp71/GNk5UVWysMnNUpst9AZ13LGBx7Cq4DVxxAPaB1wXDi2WND
xQRiANWiyoPpYNISdCL/gGDoUBqn2A08o3qYIAvHEUmCcXz06/Y0hf73YnLJH6vSZSftexw/88GX
Rldyyxrla+v7xbKwRtpR1toppjkULHwsSpoLdcI2kmbvbps/+u6dzsBxUowL3VgwU024H1Ks/5WJ
LrGnqdCUWbeYdLfZRr76Poj2u16wb6pWQihG7TxEwZgsh/pcmxUqGdQfWfKj9pGOxXr/CKbhKJTg
m2EEgocG/Uoq75XfeaNQIQCxSi0Hxz308F7hGy/y4dG1lN0AeuniB5d2UD9Tt9hzCfJwWyryWnWf
sFUT64F9AfCIjhHWrbcsxUEO5GSdACAkAnSR02Cieaxy1GVKf65AYY4mXxnV/0QbElEyeMLiXl9D
hC1k0DX5WnOP7fjejK8F5Z99r901svYI4WRFKfz7vOPfMsCfog9Z1MVX89/nH/soylFGQdj8jL3+
x//di4z//vaf/Ke/6C+/t/4fP39J8Fl435vvf/mf1U9hyUP7yRn1s27T39/DH//yv/qX/+3zvyJP
MV3GAv+5OOV/viN+nIo/y1F+/sQfYhTjNxvrA9MMlRYiQVP/W4ui/yZUcqqxIqIIMREn/UOLouHZ
IDzX1nWGLsyUef3/0KKov1k2fg7HQAjBQEJY/44WBTXBX0c7msp80WXcbFJLg3u35ynTn2Z+Pf2i
QrEbFFsNxrrEKm6/52xBAisb4wpExF1HcA43BKeROWzLYWc3iFU7wgFwUepAFlk8YFLN6usqD5qt
rk4tnQEcAmpcqxvkHDR7kSAu0Y+/A6WF3GlZnB9Qo68dIFaeH9OXclRJO8aNq02PaHzhmOgFEIR9
qwtqNYdcbmAhlEK21qPhTE68r+XoKqiKCUwEo2Od/XbYxRM/2sr4BzFr5TlVg82U19GuLksHRl5G
mpusCT8qtJtqyXxjB3jM7FLPPIIz5GZK8LIafh97SvHAbHyHARzUUTBMKF1xHEQJDvtomv8om1OG
BlEaTGbLCNs9uWvGS1WTx6Zk8oArYQ2SnyGkeSNOlOKRS7hsTfWqzr7tIdC8uKIXWhrwk5UGU6xW
oiN0RHoPS0fsBociRAeAQ5MrToYnoqrwKytz6CkauiWixsDrCvHWcOSmJghKTjEta1ANiVStglWQ
dQ+oYp0lDdrwKmqTstMnClLLxodezYt1OEzjiowFOnfOaLIGheVzgvjdM+bpWyPCH6NhvcnYPXWE
rzpAT8yfoqQmo4maTCvqqLuplxRCBpLRpqVxVQ/ZYzvVied34wElMGnzgl5EnvUk34YEVeZF6cwq
xOoS+BUHsEbvBq9Xhm9joEy73ofWngjanfAKftTgZ4+WqXyyxH7CSMZhiZLcqTXuG7u7hmUjl6Gg
H5F3RcypVWs2YSpetEFL9qbMvnARFlt/6HHa4PPAsBzfSyz7Ugk+QjP60rC0mVr+ChnwHBkRIClz
r820nQHubGoKrDnRWXbjte0rzsHWQGaKhGhIGPow+D/4NhXSNp1wFVNuPQtbKisnt/clDwvv0kyq
Delj/hErRPPJQbS7tbJwzmVBYrhOJwn0XnymKxU/ZeqobBJy0OhiuMo1byy+wb6udzh34X+mBzGm
2TassZbH39EDOEa0D/TwjXx7ElY6p951qG2tme5UOtCJqswbCut7qpn9WYkhsg5Wk7rQFDGxMFC0
cJOSXX62k+AMRWXflPpRbQH+4otEm2JJWhFjpV5Cqw4RetjaXu3Fe1qxjY3TaH8gcXWOWpdT6ygy
vUIX411OhG+Q0yuo2SlPo30xx7pJvtxn11S+w80W2wz20wI9bww1SFSbSFMrr+yUlexxEOBaYwNX
YN0FsU54aZx8NVoXHkpzWuFZm7a52d3rEAcoiahoR9XhUqEqYKIguURG/i2OK7kxfGWlYWA1xq2A
jTENbc8SI5DQWxy+JWgleLRVtKt+8ix0i0yaCsSF0TT1rZm5F02RhmdN4B23BleBpNmd+ja85OAy
apu3WegII8qfLA1k1msU5toVbTljPQfmhpaDg3PAcBQzj6NQY0C0M6JDIksXM7WDx6z3jJnkgW+T
UI0cH5Lzk/MxEz/8rj2TT+uc3ZkGMiqYYNlx2iVUDiJQBn60y+RXrAPpJUcuX4Mph4UW668+DI1l
lnYFKmkIJFInPttQmVqEIry6aukx56RV1wvPJlVYz92TgM+6aGe2SdEBHGkMO9mWLbn3/ezm9Dv1
JRIOsyaMnlME7wiRf7pBqXITpKGupqZ69K1kWMY+cdq9yrFtaMnoqIdEwCCvKH6G4jN0kOTqdFF2
lDUMq8sew+jMAIHt3NPiKQ6ipPtIXti3KrLjVahzAHaT6Ycz9U/aCCMqqDme1bQDPd+V9tYJ45wJ
H++cadzSJdx+Xyn6g4EjfFEYbguIOAZ4aND+qyuVPnWB1Skb41ti9M3FzgZqH0MkD7mJsaEqzTug
uANGGb6lyN8DMYFrF116B4JTBwos4u5rps/BNwQT9PwQVSjvZzOvhXjrBTYxbcmq7D8LGdMFbEgz
ze38XfUdtOCiS4rlZOFokAqY7bGn30p7N62XjTND9xWKafjEJa7qROcWcnOwp6b1YikMfWlZ2fhQ
CEcciinfqor1TaQ89wi877mtmQd7wIsT1ozhyhFJ8qAV8VKbHLw+srS81NR3c8r3tqGYYp5F+CPd
131ZBdfMlfFeMrlF0q6tOCpfoY4xdXRoJoZjb29rdJQAaPkIXHrGc1XULqkcpMxYOZwOOkEcbEhW
rB4JpEm9n36mzI2nU6AO+6S3kjWT8HhraBmMHLcMHwL05bsa4+myT3B2KuqwTbhBtgTRklEuJ0Jd
5rswSuRJ6+16S7R8v1StKrsNifXq6uhJTZs9jEhPbak0w5PWNitfo1f9xx2CXb9N3PEMAeU5iYwb
by5dY36/EfwcemGrnIcpg+M5RNspNMpdXJcImerspU56JGVqNXqxqdivvJWOxdlIntVEKruZwjEn
LXi14X93XbZpvwCK3vkpjj5mBp4Fd+ECQCVbkn5X3Fv663tRQBxnsCJpdrhQLILp1ruyW/QqIX6p
3WawYOOGlmHSHNVAvIUuzEoBfH5BricObaN/HxmlLxr2XnJd2bVBXxDVXdCWNLrgJcyjIywEThKA
eN9ax1Juoxq1l6BXaNg4cxaeugxi7gbQtHOp0C8bmb3FNvjdAhZzSHT6PfN5DlSECpuIaNpV1ScP
NqqeYpkFnKuz/AhHnthq+gYIeGmmK89QZ6wFyajBxY4DdV0Mo7aJ/eQZ2zx3ssSl1ZldcYgS1aIW
7Nt1UPfDsYedvIVzo+8dKQRDo7zaxypdmKnueF7butv6TRd5EOScs8NUEsU99EUTiQtTetrZPcE0
GRbczc9O+tSGJZJOvbvCk1A8vXfDbZKxEfW4N5iDZEfLYNiS6tprOqIFMqL0ju3dPKkaz8mYFN9w
KIBoJC/rTMta3ygxv7AU5lsUFtUqUWSximcySSN6a89yhtSfIMKDnSa4DLTmfXDhc/5fFFP/L2XS
X6qvzWdx/p591r9WXP8f1lLo682/raaOUdDKX8T9v//MH/WU+G1W6WN0JxXyJzLsd2m//ZsB3wPl
r2P8TA9EU/kfyn6DksnShRAkB2qUYX+qpvTfEHYJJLLmH3/771RTKm/kl3JKAKTToOBpji1oxTlz
ufWnckrJgOMnfsJz6kYviYjWiPG2LYRK2VU7oRUnfEUfSV9dRpE8t826yYAo044HooP5JxsQ2w6j
/KYOnLgiVinUJufOZWibxf1XVJCYMuplsq859y7U1rxr0YtZYBQvs+TQh7VYmJn+QHq4hsikvhW+
TbljJ1dzwPgCbeIpgD0JApkeEAbQH3hk95ko/CVk9rsWKkCKmvidsFKaQdpj1RRINfyRrNwWH9pM
20ty5cwQRNsYQ7EqM8x3Q5G/NKh3XMtHRlAWCIaBb+NLfoo0axcOL5zEXGiE+pKm2qZNrJB5mGA2
N9jKih0a/5WgLTY0Dt7EospQIHmp1ibrXvSO50Kg8ro8ndYhBG/mAuaDlblwowBBrvTSSjzDQlER
ThkKkx7c1jRrJyoIbBYaLyaitdfbqbErga6tzMh6qYPOxN4oVuSInOdPlAdZyeqoDjtlENRhc3Ry
P7T+PvHlcO5l+0OVgqEXwdVkHITN0s790qtaM9pgkcJONi38PDim1PErprPi1aQVtDVkUB/8ptoO
lVaupwZRU2nYrzVmZeY65WbE4erh0V53rb63TWnschlOxBJy7QYyVhh3wp0Mwy/FHb73SrdmkorM
oAU1bFi9f0cENLKjyOeKHv/WIXCjFM4uhn5FK00966I558x5Bll9JAmKiqwe7VVlsytEmGyXBlk9
ELEGx+t7IsCwm5GP7ILIVhEuWGy3BYLPBVK48anSHBp79WRBpgmChWZwKp1S11mYAT5B7CLR8ud9
ICmolxZhK0utaaMzG0zhWfMNGerR10zwOcX0LgGs2i5fEmNphTp9Uedp9NCKymXCa+3MBK1RPzHx
SrscmE4xyl2ToxW3emotdwgBnMw+++w4JCrrc5RrN4is9SKsVSYdbcG3Pdm7yaTqwfTG6cUq/KMd
29W1iSuFcHCuD9HWsM/t8F0W6kPQ169qCC+Htcb0utJWNzKC300oBWMqnYw5CE2M9ebLkQYqc/2G
bY3TiEFygppoR0mdt8fJ91U6vblq6RMufBLlfnYFzAn1PxodcnNVkoRtM4WjZcPeFvlbrsTXceKB
o7gBrj3u3YwDbxMaD0aaym2f2lBndW4CjamJGjsLUdSHeuBdlZZ7t4ryHtrfc6qxXK8fjf4uQqi7
eLSR5rg4aAldB8j3pqiKRyrB0oUSvcrRZnBClNc0aO2VkgK28jXt0hTiSxrDi9G7y7Q3vyxD+Hu9
wIXImWkbtaC3fdsrG1IGS8mlafKgOkdjKI7cLfOAkYifvMx4qgblM64rnB8JiI4OpzQk6FXSq3It
ISwuoxAIfmFBcK2U6l6nVKRY8RiISbB/oeHf9ZI7av5mNHVo0HdF74nB+qAFA4lWRvW9Slu6siU6
UATVq073n4xSITwAWccq6IdVak0NE1hOEiiLB0RQFPR+AOABKDJyRkHDvtB3nQveYaoQGgXvkz/t
SB8iEcKoX0wjPLiD8lWN/gpVFZUHH3BBzAH5NAn1qzuX4LnrHKyIx1BDLoNeK0NcDsSiFoLnOYoY
B4JBjlrOi5Feck04N2MWMUEej0/jZG8VA7sQKl7hkGjCUUdfjIWi0NaK39MUm6zSwed1M+U+Qq5l
3rOu0qldNqbC1xd8CITPhMhfMwdEjz8cXKvdl/i1Ndnwb2x2idQ4RmP2bOJdprVwtf1sq+HiiLKR
p9NSX0nT+NRL7dgqYm3b3CWT86wl1uzoDUsvU/oThUKyBhRyDnrr4DbZmvHtTrNDpveoRYhHES+i
RMCIfmIBzIVOOJ4RF+Z8WtZvtcCt2dqb0sYBEPdLoX+zSjJVAuPSZcUltl1PVbJrrVGlahraq/6g
Gy3XwN1lRFZoocU0Id1GtXhCYYWcy2CK+4Z5hfkGaipj8JgCLEtEha3a3WY5YR5tnPojhXS3CM2b
M6A5DIwPHfmw6zaMRYsvfYxXCfWl72uLjgohdtxlF4Y7l8OyggCs1N0NStONHICiV9U1nz784MuZ
Fcz+ogz4TZamb/OUDaqQzj0e603kNDdfFy8FsiYjas5mnG3JslnZyvgITumWlDjpymZNhqkHyvgQ
C8K3mC2kOhoVd1rLWf0TaIigla2vxB+43J99gzmcaA+5Uq+K0NxLWCZNrr6UQN4Jejiz5pIkiWQH
pmAd9esaBXFnpmtEKySemB6dYpjactdZ43lq7T2dk2WDXN3ORnJ5qKCy5mPokxsgtZ3eRFuXVc/O
QcATqjVkw14Y5jkjNbMm10uqh5yZo2lzgkAjZO/9+tb1+c4JkCA3ymWKbHY94yiHeRTNGxX5cMwy
tNqjNBE7ThHziOJRus7OKPO3giYhi0dls/xPjIowOjJktTw3ozVK8P2L1ROqZY1UqEFVK8DZDBrE
6mAcyUkst2iXPHrCJ40oB08r2q0fd4/kTI5EVtFNru3ReMKa219Qb30lSeqsekcSqZMbGiScIMGD
QdGcYT9aVhk8C80Xqce4f1oaaUDqSaAqO+I4NK8PgQ41g3T35oAYvtUagt4tMOWtP+CpM1F6t1CK
ltSRnFPAvi59377zEISbyaaZlDto2aIZt+l0BC2p/4u9M2mSG7my9V+R9eatkAY4AAew6GemCMSY
GTmP3MCSTBbgmOfp1/eHJFUiWWI/1asNzbrTtJDEHCIQgPv1e8/5Tu+AJgSJzbAzvY/xtBL0MZ0L
6DtHI7YfbMBpq9adUInSrw0HznuM5w0mrdEtAXP9OtUF2GxAkiju6Xf14spN6YY34A8AMIxyjXae
WZoY299GG82htAhuScxsepITKNmRqQnnM+ZARg8XwunxdMk62weSJKqi5zd1mnmoQm/yCdFl6eKc
qRp02UOIbmgAsGos60NKG4CpsGIQblkZOpeYOw2bX3mA7PZRGtpaxczQJl0FgCYBp3rhySyHXaJz
PBRWba+kLZ4su9U4zlFF5X0jaaUignaS8dnuq8dgyMdVZ4cV2Tr0xhRn5vNJHxXBGIZDQNdC5M2a
m4EoQ8/KPtOw/ygGZMYEc7CfNy1GLK1VF6Nhnpez2JVDMm9b2vO9velpS59S7cZMtQxqkwGidkzR
ANndMltzKHIACnELkPGcPtJtOxQunRlAaOFW0NhZpzQ97BBcipq6j2GpD7Dczdkvxw4/G7gb5tHi
t0aHnCSY2jAf7H5Dqc6wJL8V5QCbKkXbnHQoubCAAJzIIce4SoUUdN20sniIkAajOVaxhupzDJmX
tN4j30rHd9SGgznyPg1o+gzAI+at4KZWjMOrY9HBiAsHyz0ofZGnxTlt/REZJ+r8aw/sG0EWce8n
gpMr4UR3GcKyFxdAENRXAD16LA+qdNK1TGl4FQ49qWKgaYn/Od0QuoLKRXbAHgSg17K80ESjXaRE
hW4WynAYiNYPTOR7DLjeimx6tQJIhLK8dKgkeL54yIKABg8WEXVuAendF6EDFdlN79+xgUnhuVvy
7JaNCf6F4cD3CcpAXkHAuVCFHXxwGjrJfNi9P1oxA/mJnCyr0/JDHTMAGUsaGTDY+31BfxYXGpVB
Ni+dIZUhj4UFdRKjswtMQKta1k13aVyDfQko3/W2fy4EfpQg6jYEAUHJnAldcaGkhhDuVo0RAshM
kH2pOgGTF+bZ5Yg1Yh1rMJA74GCwXYFp6oD4wOcUaI+NBasEY28NHPUlS1CXhYCU1oWDClD3mH5D
/PA4fVFMGgl6kLg8dLb1IeiBCCQ0zXzuxpR1g7sJ7ZraTCGxEVlaWpggEaIBPnB9QP+cwDTOdYlN
41W46Qt9WcImqvouND+BWWJ6FF7ZTkE4IQvQZNmwHfLHcXEC24Z5R8gYCQlTyITZIcOXS9YjIozI
kO9cxDCcB5kSEgeTBcZejO6mjPg0Q2gkWYR4zuuCmzEYb7UR9qydzmvZpJHftAghtAEXBeiEyW+D
0PJZROIHWlrIklIuTtYP2amiTjsMHSVlTw7XrFg93W544AXHh8mZbD42mlAFFru1MbLeyCZrcLJQ
q6HLXmCQrju+1hQMqyxPaa4iGumWj7ZAMh9LA+V/r+260UWTLC8b0CZrZpPTE8Si1G8zDfAHmi5a
m7FfkJgNFQiqLXEf3Lq5lLtuTrNjxjTpeq75nPgO7hJoKSur7neggmBZwlu21LgvG/ISC9KjN2ZX
Tvjluxq6UTefstSFn5PK4Ehe4caKYlqXdvvgytknA4XnfACNNEkc6azBz2bhXGamW/vFaHdHmDrW
Osjqw2QCWk7LZL4sjNFkEseiESIp4rEJr0QPB4sucrdlyGSuehKO1q2wn0XtXWojmn0yDVAcaNWe
LO0rjKq34YTE1CrhF+kkT49ReULPeqGaxaIoP1tx4fpp0UQ7raQdG02cmBKtB3jjHqlwavZZSshO
K5Gfhc1diZ5ynbjcnFkTa9uFyjopbEeO7J7tBLFhyfx3FWT6Jxcd/kb1vdgbpTnutXImMiF3iTvp
1VuH5zfpGFeqJo/XWdCZV9Ok9Seuj4e5GLcyssvAD5zxgm0XYpmKb904draR6PH+Zp9MDjI+zXDs
QElO58C4cuDTdIbmIawmmmxvFVDhdLIiDqgmGCk057rk7+lG0L5I4kA5ymntau5KBxq2y1rcjmTd
Rs7V+8BBlGVIP3AkAxUACmq1IkWuZgGiM1h+JveVVZeMA4uFIckXDVmv31hWfGclkKTt4ZBocuct
7qxhKPeaT7nLUTZtdgHBFevOtOBcCaiDIgs33Oh+7TTOaihwNvVePZ8aM8dVpVDFpD2ZFTxDhKsw
TdwwuAJRVAcOD+I0ibe6o/53vKB6tuii7DsT00wbRiSXEDVJme8QD2sIatPZy+Jd3NfeuQsO/qD1
zotpaKm3IcTMvBgZB60LHftGEljns6uR89igccmMayIcjqr5LQAwu5zDmNc+kXS1KrXqaNTmK7Jm
sLX2SGhouzSN+mg+6GbYbwpdHAXI2FURzOpk9PruG2HF9Rdj79/yLrsuVN42//kfPxijBZIHT3cQ
vbHxS5305+/bay3Tap3SA99KRIBu2H+KNRom1RtQpQNYG7+MxBfr69IZpaf99U8iM/m2n/rD//y/
/xP7tOZ7TsPPRS+r10ZBHEKV863u5ctPfW3UyjN0LybZDQa4sQW28rvyxT4zTRtKA11ZWrIOkph/
tGqNM4Of0OnIOqTTIor5Xfhiemhilr4v2QAuv9j4UxAW0C4/dGrRvEjTJvmB2wm5zo+3EiGiCFN6
z+JAU9MiIHb6Skdpett6QIGUbgY7XilpVFRwEP56fW+VugEKHJw/GcX1HdmLzTYekRg6Qa92LdHB
BFem7ZEyyTygC3jyYi9HoE3/BTMCZbszv+bCtphlVOKJmZDyPY0zKOKVvUPmoFemtBWgx20gTEFQ
b1V43gyQojM8uNuUUd/aSWuxobbAW9yX7aGaISyOynuuBic72b1TbaWnN35dFg6a2CrYZVU+boK8
fmbGTjfMcXtEibW7y1odU1BXI5vWp/ZqQqa9Gapu2DLlx7LYUOUM6WJs5WS6gb5KnKJIkdcDX0NR
MRN/VfcRg8p0ROxHkdYQ5kWX2HUvJcND2r3UDL3OBrQs3Kw1wV6vg4Dwa6bUTzm4+ZqWQaAdbWVd
uXOoHwK7Jbm9sse1HE06YVNnJ7d1J1xzpfPGTk4t5wl2iVM8EXTeYEd2Dh76uDaon5XGRLS84Lhx
HUrr2NTWuaz6O10BPuzNJTI6IDypsmHeeLfTXBzy2KEdJYxH+A67vsLoxfl1NQzafdaZkGMCZ2AS
2xMvReWlPCM5ItZ4Fkv1RdAQmYsjpaa0OK/gonCRRw47gCMYbPlhClBYzE5VfCTC7FmiWCAdlUtq
SW1XcnvsLBUMV11ExWtZnrVNJuCskhA+H3P5U+sG52aHDraGguiOlrhBnnvbgJ11l/NaMw54SIMI
Rl3SuXtCWDlOmfmuqbOOtpRAnBrmb3Os4Hvp8ph5ObOsCjnwwRqDGMapHZItAL82TCx/sqm8oHCt
LZHeq64+BRa0xKrls09CvOae7XAgsa9x2G9x0rjnkOyP3ZjKTZHmn9wi31ke/L8hd97wEh3E1O3J
IiAx1vxM4+rFnK3jImsYlUjPpwLbGoEBOYXpvNOa+XU5tq3mxS0wD+EpjMWJag4cKfaXdMgBz4KT
wbtzqztUtpYGtX3gaChF/fE98YQz+85N5MsQ569elH4AznNRRN4jKSmvNujKU5zOtAaS7AJ34WUm
IJSqlrO1bIwnXVckRJYXhkMOi5ekWzeEMApu1G3uFXzhi7BiwJjgOAomyhSE/9PGKoW5I9AJz2YH
gJEbm6RcNuUWLigO7YNMwgwTxRjMiL90/WDiyt4oi6pJOcA/hyWhGPoh8FdtPnfdCLoB9FxEJBgK
NUtcq9ydfAo1WqTh7KT+YI2vmcbBsBqjN0Li0s2k4aINRqApBQEhiUFLZzLQikWio1Cyggfs/NbK
KGNaMu7ExSXGjBMnVhAC90h0W9c2zMo4CbwbyALGOukEEpm2aVB0l+E+s1C4OSmOn5m+HQkGwPID
qGiuYC2qFKzTyqaQamACDkZF4je5W/7INKfQy+1k9hfeBMaQmYG9kQBNucNYcCaO7Of4gJTPmQRo
fd8/TJISy+qxhega56P3CJLOYDBD6EjXdRtRYRwsa+i6kVcI5ufBi6qsz6ac70da1rS7XJ8hFZqC
mfhrdV2lzYyngvdXDHjBSkcRZiO0+yKRTzOuWoSCV03iXtp6tiHCfOsONPZwjtW59yJCuuxhEFvE
1IYfXad6gVMjN22GGG7W3I3Wd8TvBsEH08s5rkGGN1lwDVLKemNOdvjhsAnRtsVsAdkuUVXFTBuo
qZ8SG761QT5fxUkrlsmzxghGqI4zhfnsRtbJwqmQm3Hie0YDEAcGqT979M2LEh80I36kYV1S3Hq0
HdZNOM+XyViVy9G6sdYhipDLdvHpjDOSAXArnt8z1csyzGk64Ry+V0Ip6JiJ9821k1dosjLU0K6i
h99kCzqvaD4S23Zsx5F8GDz+PhkFj6WmQr/mFLAZ7PRGecgx3I4uPcMP9MYAdyc4CpuuRcdsjJyz
e2PQzqVMX5DYwfFvsBKVFooZ0vJeilQV276WhG5E9Uo358BvnOGE1A/kQTXdstTfjg4PRDM0d5GN
e2gK7Hv4B1dTPGxikscpnPNsJ1r7PrasY9Q1BBOGiEkACHU7qovz1qI/23sU2vn0FGmFfuVm8rZu
SR+Z4wwoRAvOsxkLXy3w+irRKXO5Q+l5fWBaWmK4wdnIp7lGku88xChl946z5Kv0ijN4QCODo6Oi
IxK+zu5kLi7gYNWWJJDaM8u1GEzolsAzIT9pcDjLHeMzmyTP8E0uUYLuwCWPPdIwGg37Qto8M2Sk
QWqyd8wNZ3gSBifaf8XTHA0fSHviDFeMI6p5azvnEvcCqxDC0lMQZzcKLOLI6lwPWOz6mmO5iYuO
hoP8rPqi8O0ufwyl+4Dd7mYmmerKtLMrU2EuaQrMK3UmjMvWSW61jv4RgT4IRu3+UtNGnJ4KNWod
6r8tQlObSPubxvRORqLebJM9zerpuqUpiSYkP33CgZWtKkemOBstVFnY0kzaJVN/N1dhtI/TJSJS
x4uvBWN8RbZytQpE+bFHC0Sxg7MyyWggGE6Jx0zkn6J8xiUB2B3pTMKi5qC31SRDZGYxRMMkNWTz
ZY/JjQW4PNn3TNXfc1vIcpZc1SgoSaPIxDYLl81hGa7ZlQQ9wH6BqpqZoAjI4lHjTmjKr0JOcq6D
ZC9PRk70C7BTugTniLm4iAJdXUs88EfGnNwltLeIy5tQlSWDSo/SabYREcJXTL9MBsH0qxmWgKoQ
ensf18XTmKef6FrztIS2PyrqCdRlO5H1O90cdrBRsR/hpoOHchsocWHq8WvR60+zxzmT6ZM/eNZT
lbYhB+/6MYf4VCft/QiHGHVKc8SOpPx8QMOk8o8D3Ksekw40kInAzrb0Xdu6b+Y7OCnlNOQ7SoKT
6UbHrqoe0gH9Z0vnaBv2IzTOPgWFiUIGUgLfJVMT0MRoh8xRhgcCKmhoDMin0xk2DaHwoNbyfVA2
z3HnvQUTC1gmHmSYzGvPic0NukO50Ux63WPDw1HbiTwfk6V53GfYWJ1l/OAEjyyo0kQ/R5PRkhYg
ZiotRqWsFF7gXHcj2bd6DhzAouWg2pCJu7znPEEKsMpDVhF+/2wznqrxv/phgvEwbvJP3uBch0UQ
b70OT2KLyKml/Yd2KLp6P3T+7xHwfio//+d/vL5liqenaWv1qf32MIdO1OJo9vMz4IlVvPn8L37k
6wHQPoO/SayK5CwJU8TgNP8Vw2meeQzU0fBYZD7gPPjnAVCg7qFrrGN+ku73vgfAizouCstavBL2
nxHqkHzxh9OfDQrTcHRem8G99INOJynVRFtaA7rt4LVBKPKIL7+8nHo2eGLILyZvTpEQonLDKYrx
2VhyBiR1ssCSPqKZPaAAgl0hWdPe1XIy6YlaLaIPmkN/cA6S3rctwlOnmNKJjutFVLX5BlVEQPIZ
KGwVuRYlAmeINmvwDjn8IjtUxR51JPpQYR0Z9NX07RbTJsI/TkRpeetqKMe71nXh7nDialKGANOI
E3Bs431WoPSQFfW7a9v4CxVK8z4kfW4KfTercG+CzxmZftF9iTmf0MwmqNZkGD3xd3GIIhl3PicE
E6FitS4beNyJNRrXU6Csg94wZ26cZa+oNfzyFV5dzch37lB+ynr0IDCmQf7E1E+T8NKnQpO3uldc
x7FpHisi/Fbk+4RE8hIELaG8sHYsMATCu4YiYnzHYZOghtGnGYvfozRfLKn2uqY+FdrIMS9hwi16
iiHqOI6lpDiC684e2nrhlbrFAy3Xl9nr7xlI3yc5CHW3T6CDtzUvd2YCtXS6kY4vbKTo5DgpVwSV
Ke7geJNpOefS/Nyc1LM3l/QF6eR3JFr0sUbXkiC/utbZgid66+1Ar5/bAlvanSTLSWMupiG1Bc3H
8L0vL0RnfKiziaW4ftJTi9SvMvqQRR4qbsLdV1Fu+I4bXpSQslYlM3Q/xUJ9wse2rxUi7QnA8hHd
wXBtqjzxdcKjsXoXl2AtUT9Rhq+MoQWENNUellgqz1R3mgMf2Z0zAISYURSvuMzDSrOzXWNYfgvA
bMdj9eJp2OwRZ96nY5fuO6d9JbXZxdpMgrSq6pOevrQEmCBM2lS1+ykdDFJXqOUn+4PEd2gHrV8J
8TgInYME+0CcER80cBO0nadf15X2nIus3qpWt5fSSjfuy3jRi+eTPLfKrv+YVQM1XUYiOPJq5PYp
FMnmum9dfLS0RXZ4auo158xrZ3F5jIvfo10m9RhAZOh9TnrhXsCYfWuq0sBkk2Vrc5b9oRj6lwi/
NrFsNiO+mMHtVUyr9CpaPCdx35BfvPhQ6hrFHAf7c9fQjZXpxEc5MtlptQTja65vmCQ74CzUfdAG
0yYIk+zciEJML3VYZi5ae+9U5daHDmsMw03seS7KfubaxWNGsAyAniFBIYWrJsxwBzCDvQFWSzlO
AeLz0EfX3eLHCfPxplscOsHi1ZGYdhgVMWl+9/Fg6BkKTuj64vEJJJGG0+L7SajL0APSjuKghTFI
LQ4hEGYAyyn1ww7hqgflHU3vIlWOHQPflHjSlW2us67FrljatxZmpAJTUkj8QL24lCzrKXRtv6Dq
zCf3oCfDjSTzkZcEiCFb3E7T4nsyFwdUjhVq9q7td2eUy1V1zBQnYg5I1RSDfuCgk+9oONyO04Jf
j4Pp6LbKJRg1UYcME5ay0vKS//IGJsBjloTWzpGXQyxJC1k8XFTda7755GLugraPy2vxe9WL80tE
8NgXL1i/uMLixR/GYmptspx4hwZXAD4JfGTl4ihTi7csw2Q2NdAEsO93dHFwoAmNwYq1uNIU3Pq9
ZuNUGxfPWpCa+v3wbmRzF0+bNcXjgUiggakNMmFelrfFamRdh2F60Dr7PMYeJwqIktO7IpiIiY/u
IhK2KKHOtXR8eF/LnZTntEk4iyTUxLPBnxMuZQrZfOvAWUxctffGPasAnBC4UnvkmRQcGf33A1ER
t8/Kpe50sZW2Tv6ZlL1jMVLN4SMBJQnuXZgSc2zE+UI3iVaR/c0MhAM3Td9tColVFo8PGYIWI3DN
DoudnBmfFeZL2Ebw/UeUF7Lv71Somm3VOgwvVVFcvM+90hhF/tyY5cmrmN4ZzP22klJybU9oBkZ6
CTQ+yPZsObmFS4qhE4z4NDg4AqxCOA5OKDvVVXXXyLrf21Xz0bM5uFUG51Q83Yi2SAsRMXhOz3zM
OlZEhmKbnBbgyqhDgUXCe9Ea/Zb7ChyY41wLNV/2eH8u8rR1t6MgGLZvCT9HVPWJHPgLpqSbTqEv
1zz90eGYsrYVZT0FwWcjBCEzFO0Nxmlm/1pKFPic8PnH9Ow8w9kqxKB77MWIzoKMBtPSB2YgSOoH
tr6ZOTiwZd1HTVBvBOjcU9qilqVZ42dlBQSCG17TkDi0XAzYDygxemcaHuigKqD3beI7gPRXTa0n
uBA93mo5ceiXmrbw42O/tkoDpam6Srt+b2gtU3hK111vI1VPR7b+KMTBL0ODB5AaukTOtiLISlEF
44pJDZ5OqC/xIbZnuifxKC7zkYvrmIxZCYo9pVnx0A31W4c2oZSd+kIf/d+i+P9VFAtjqUp/XhQ/
vqbp57+9/Z+/F833sxGIvstPfqmNnTOg1yRfOx4wdo9akUHHl9pYnjHi4v93MQsbpsGA5J/FsX3G
vEICIvUW1DT4rN+nI5Z9BureWuYvqKf/XHX8BZT9LVXXsPkTsG1dm19ovAvmv1WxpwxGxrmEiYXA
MPUlBjtawsN0kAU2XvBM18hEsK/ZLYapiPp2FM41Tqv7mYbECtUU+3BqtxtTum9IvBrGDYQFzvQG
0JL0fj0y7Y1IV9u+x1UXagmNpcKhQ9tqt2HF2RO1SLidSvlhbplHWAS9Hlt7zk5TjXZoyj1YdxMM
t9Sjfi5d9A6RxR0P0yfMmV2rRqZ7MaESaKgQbDO5imMe1CkjpIaDfXMplhDLwXng9N++RHlDTlVa
HNpYs3cE7jC0IbJtJUuvvw6zxN6XkaYfl5QZgi5GJq00rI0ldiOJhod6hjWaKe3JkVBXGf7ezgPp
U3HOHp4Tr72VOt66aMFf6QO2XS21jk7K3F3M/R2vIXwY6Jdc2vTzT8IG2pS6ciM6G3m3Zz0EjEFW
NZLlvds2uAzJkF1r5hJPKZvpABVb3zQ1zWQx30emdqhxL+odu6Ug1Jv3a3+ADhZfz2Z16YZCIsQK
G7KrmQRlksKC30vgBTKeqWw+FjP19oDvZ3CgDVkduxbT3OVnKHnJucqIZgKgUEXuVh/mV+E2xqNm
JvkRse5z1fZkhg3OJ9SPgpff3SUWCoWglZ8n1EorUeWQWbAsrxHQmn4XRsaxiEnItNDSHQuNAVPg
8d6GNPBgyC0iKQkPR0SQLaBBvDYzVZKAPkQDGrnCKMoMhB0ShrJEZatqO167FaErXokGS5UozHFK
ShvipWezGZcO+rcCWQ3jmZI+DDQNIgTJbQqJYzaGhlzODPFt4GDdcirIgcUkopM30JfxYiyuRY3Y
LjW4QhhMjMdsCvWNV0KUCSIENZpntr6SLlKggPCDmHTDQw2CblemgjyCOdV8VQlimpJYJ3iHDddN
XWff6mHD5Mb87AR0EftJ3nqzSU3QWNTTJaCKlUZdyzzM3kFmRXFUuZ/7mnkeYurHHGnoa+gB3q6L
g8sJp+tr7bwcneqmcCHapl5drmeNO7gSk3NlN8MpjKLmGs6ixXDB0DaThRcrGJzPZIN9jrlotLJN
A0fcDDhSjPBKsLlmW97rcD/Q+d24puxWPWIUJpChu/cmnSBZ2k9IQWeLBicdKrekAWOLmg2Tw3E9
k7BVWkZyJxDabECpMWtKJaE2xENtVQQfDN7JCD+IRSGv9Xg3hLG7BbE2H5B36ldTFk9Ub71Ci0D8
qsszPFiK2B7NDq46l3O2oVXUMNlAxc2VwVPQIQ8PCw2An2Ggq6wb5zTNiunPJCfHN7uCNjeJQxeO
XKTG6GrB/mUDxvEuIT7K3niVUV1xi05Hh/e2I082vHaG4hJENDJwbK23rZl3PM8xKegF3KWibYfn
rCGUtXXNxUCZGdumbEGstN20ZwVM/XHUogPFM5/lHCHBz4lWH1R1EszCAJYgmJ0AkiIrK7JLQaD0
toIw5//5HtbpfyK7wzRdiUrk5/v1fb0wQBga/j1ti7/9/U2F33W0vv78146WWExmAoWCK6Ruef9s
aOlnpsNeTkfJoXT8ds92zuAQIGeAaG4S3LW8mH+gPGx8aSbGM/ZY3bRRSfyZnpZtLcD373ZtNmzW
M7QxNmQz/ceIlIZ91cT6BIuqIxSsXoSRBQtIpEXRudkON5FjA+KSVXLPkJNnNyZ8IXGTJ40hKQOE
7eSVT7U9vVs8Jr/M4uxyIq/jyiNe+LY2Srpf+Oxu63x+HVy2RVgWPrYt97GY0urS0IMZ7EfaA7dM
ppuZYLcbxI+fAkDh+77AQZ/WxrqPwVApqP1+4rLHggMAH2G8lYWp9sVQ3JhBDKC0ktVDqGz7AJqX
bOJBX0sTjHfpzjd5dJmVdrSdbHM/zPvGNArkVp7cBMX4Ie6BIzP+3ZqhpeFvVeYhSqSJ3j17lCH7
mFXguyo6095gGDfWspIfLEx+G+bxsw/M4NQSo+5jFrxW8AHYekxMvrP5KdW84sQREbVGkO9aA360
2Vj5DgcccZjw4T9CsP5UKmHfhcrsN2T9MacwkIJWQ+Wdm3ovjnEAKJI051sF90tC33zgxW+8Xps+
zcyilu4EA0NjJqXOUHQDQeK1azy2wSUerHSfoselqGH+Mc58h1dcgd3YaQkNMGT9zXM5aXJNXmh/
PliEZ9KjLzaVPg/ntVkVF+g1Aa4OIy5BLM/MlJx1NgbGNrdNB49i7F0OwLuOTpnf98mCHtL782CS
FdpXE3FZY5svU8pYdzAs9Ja5HZkA8VixOW2x4wUODFqdQyCVIqB7qyr8JqddZkI5OBihc6cQA17i
0cDilBnp0XNyQNAEdz3oyVhgai/7Xdb12U3eThch7jT6GAyzNQkqMeuQoZup8xu+8WbLR+Nt9Zhj
66orI+Okt/V051FrDYSV+O2oI2FtAvnbgH9/EyaL3SPSP+L8lX7ogMUzOwZYcSvumuDckFp84lqV
fv+OHPUWlwJuynNT6OVJ9c6DBphz1WUOAaqJTkvQTUpweUbhHbO2RA0SGXC8oqSjzxOHyDOiYaSc
eCq1FknkNPfytW577kEnxIbTxR5yGHe5J5A/HXtTLIZwUN32bGSXsF+KgzRQ+gQJjAS4kGqtCF70
DdkGq6Su24vE8T6JKiMnziuMcyg2EPIVUhKSgYYYE1mf3MdsJMbayDDoR4B1jwEJ68d+asrLIMLW
lzO68RNa2/sIxQaKwfQ6a5aZlSaLD6C/UHMEiIBUGUxvMo3L49jamAOaZqO38VvUxfOuzepu1eH3
fii95DxpiplA1hllgoHmEuZpsV6M7qDXErAFfTw9B7nLLI9pdrCumzJnNj4ynWIZXTkw645Vk7SH
BDEu4y23vmrmqlF+FhEVA+Ez4lo5FtGipCduupHpDy4nCK9M8wAOwVpD001ni8IqO/XBOP/W8ajc
N2WnUXfRiINDH40v+SDQng+UMEEHy5cPqby12mDEKj/TbcMa+zJGrbEfu074Mh+1YylFtSmYftxk
Qx7Ds42D9KglCGHGsgyuS1E96HZFczfULBPDUSe5kdViZklR4crBmn7DbFm9hWGiX7WjQwmp23Hw
UZdBeW0n4FEvPGwzDIm7kMqO9Ws80rcZm1Up+241tB3cOIaYVxWc39+8SomFks2EtJg0DL9uOa95
7mPJu8rHg9lJ/TquyAbsDBvHZQzv4qptBBWOFeD09cmxg42tPJlO6MrrBq507D5FxGuvVCnUPlIV
bt4EPTPMl0ndRlA8j3ofYCswcXVc0fR21m60RBX0cyFhj7kVUpAi2RsiqsEOoEdAfg/bOyhrZ9f1
zD0axnZXmWYgfhWDsyAZk73u5PqRlcsBLx+ncFEgwDQtjeVQHGBAuRddlQWf6ctOazEioFmlhHgx
U9ARFWiCNpjICaCkQkpeg3KZoCNEQr+nIt3CAvWhQxODVxKQD7NXpKcwXqu7OFH+IOJg15QO/Apc
UOQtBIVBOPXIVQ1NwV/w0JZNIXJSMrmmndnExnOQsICu3YDcG8/L6RFZocjPc2vkNJOnXbQPi9h6
bjpgeqy85FvpQbRx0tYBB8cCCAR2al4MlRqPjk2LzIa1TuBxsKJmtNaWE4J5SdrSOsSWCB+BUq+r
wlIXeg3AlrWFRYHE63WD5xAGKmjJXM8LcI3TrSOYLoGYod98a+lKfraTeOey1bAjGu69Amp73k3g
YwHd3SDyP8UB+pRE7y8nLZ02vdVZi48YcB0FLhmrJnI1TFHofroJEkjd1TejmAxf7xToaEePPpAX
6W4bCQqbRhyynTFtyJNmVJuWI9KVlK4zfbnhMXTy9Jqr+qoZU3BVjbZxp7txeuvUEZ9azyF06waQ
RZivIMRvNHY0lFkhep647NlmGQAQBtECmmYJuKgLCRcXW8BglhG56lN/ns/jR2saiLsMYgDiGpJ6
hX5yWVOR0aEkU8a8GUp2WaNOc0TLVUzQM6LwrKtO/awutAwJTdXV4liIadzqtU1okWgXP/QQbLLW
rsgCxxInGLDdNFG275kHXoC7wXXbFeeAdz8EhXwz2ujDDEbQmrinjSmqH63OEzcWJ7iMzLNPkU6b
NLBajaDZMD11Dvq5WcYrT+vCE92d7A5hkjpWIakExlx5+6ZxoShO9SWDz2YLe2Tye+81LkiaKmcH
97Y9lH4eus92Xcb7pNNf0yUb1CC4JVuTh4dIMlJzcKdpbKFxktHziDX9KqMXuA8Hzd1y1ApPpWSv
mQN3l9Ye57JUfGiY6N9Yej2ubH70qZkuAtR6rxOQbM5oGjC0dLSOcwv7x4ivUTiIjd6UJJn8+bPJ
ryyx/toTXQiEf+AKfpGKoyRf/vVdtX4PTqxV7fQNmfDf+qZ3CfpPf9F3oMJPRZdT19x+Zh6cfzt+
N5YR+3dHnfeX9P5S/rvfkL7yirs3xACWeWYLmxCwhS+4fNGXTIs8/PrPhjgDGMgX9NP3L/6Zv/fN
FfrZNfjv394fCY5//D3fvYGfihYEPakvL+qLwv/3z+WPF+GH3/HdRTAtWzdp0X55l+gTvr0IJroG
YQq02r/au6f6+VGx8ZM74OdvXke2r0NR4YT7/sUx89s3b525iPg4BP96Hz2CkR+P+v8f734BbtKX
WUJi+eKB+vbdExJLfixN+C+X+Re68RcVCx/Vv/P0//yzNxgwMEJwDKCg71/fv3txBq4L6qjx5Q/9
Su+exLi/fOdbrH2miw1O/Mt3b5zplqFzIP7lPnsP2pCp/ziW+rP3vukQcwwOCXXQ9x+7dWbY9gKj
/dWWO/C5+l++5+nCCV1yAaFALV/fL/YetzzDLAC5X/716/r6C936Au/Sv7nt//zBt89QwtGmxBX1
/sUt/s2yx7SSZ0JQXny9CL/enfAvsGJ/9v63rDNWfm4FIsK/fH13EVw0i66pv4fo/lo1D2o3868+
/AyQmeQZ9I6/Fn7fPwaGwbZPUQAF5Mst8Mvt/u/I7b+2+4mzJS/ZMwm2fP/6Ye83z9BRe55JZPv7
1693Cew/6HX/7DOAy5IHgBWP2/zL13fPgCHPTAQLNkvF7//8iz0LwNK/lOV/qf63uJ0kAuHf3+U3
qyHPgkFqBf63X24Z/FeS7T97C1gQ5qn++Q+swuWL+/zbd0+VxJCJC/DPi/Nr3QJLNeR5gOz/2moA
Z9K1qXX/UQp/vxrwnJgmQ2ROXF++vpw8/ou5a+lNGIbBf2XiDqKUATuANKG9JCZNY9s9tNEWqSmo
HQf26/elSbO6LQ/Nl/aAVJLazsOJ88VxOmQXhGNc/c6thNEAkU4nMHtr0wE2QnFKGwdgO6cCQTCe
sdt+ApgDdy+EMzcTUHMowM0N2AeewVLumkVsHMC4bT5E296Y8c9ZAmjiqv5PoBfYy8Y6sWuFdx52
PLW/HkzDISCwwASMxUNLPx0Yf4IpfmyqW35cpPYXZPJIIcKNJ3EBJCqZt0GJxzKUOFsz3eFnT/G8
Z3BCktE4PVre0l+IsiCrhQLjqySWmF/Bx33uCthkTXiVpSr/fFQyE1n0dSgSDk5ME8943rNXq6gq
xlnYeX+CNM4v+dY/Rfdk9ApfA/+jvRSJ2NQiGMPxA0MIV+ql0DuR0tjIFvHjUr7TCOYh+q9bLT5T
UUpadBULrHAZ3GcIb6f6HzKVP0pcPZg3yscO21w+KyDZe00KYHExNuHjYamZ/WW11RuRxQcitAU2
uEI/G72SeZWyw8e5lF+UjPU2JecFHRDBJX27q/eNkQV2uYTf9nkkUlLPoV0tsClf5kPG7Cjvuj6s
OBOPK77Rym9yf5VDFLiEjx8QZVbFWSd7Jv21ilRCeoqHWLl1soauq9og7lcsp4m3za9+860565ab
am2fUZPC5IgSKbLFLwAAAP//</cx:binary>
              </cx:geoCache>
            </cx:geography>
          </cx:layoutPr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171450</xdr:rowOff>
    </xdr:from>
    <xdr:to>
      <xdr:col>10</xdr:col>
      <xdr:colOff>38101</xdr:colOff>
      <xdr:row>21</xdr:row>
      <xdr:rowOff>133350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233808AA-8A9F-4032-998C-3FD8ABF170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39215</xdr:rowOff>
    </xdr:from>
    <xdr:to>
      <xdr:col>6</xdr:col>
      <xdr:colOff>647700</xdr:colOff>
      <xdr:row>18</xdr:row>
      <xdr:rowOff>95250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42D5348E-E636-4EEA-A463-A883E3E18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99394</xdr:rowOff>
    </xdr:from>
    <xdr:to>
      <xdr:col>8</xdr:col>
      <xdr:colOff>122433</xdr:colOff>
      <xdr:row>19</xdr:row>
      <xdr:rowOff>53879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AECE33E-0498-42B7-A2C0-08114825F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121"/>
          <a:ext cx="7573100" cy="32795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53341</xdr:rowOff>
    </xdr:from>
    <xdr:ext cx="7511286" cy="3001010"/>
    <xdr:pic>
      <xdr:nvPicPr>
        <xdr:cNvPr id="2" name="Immagine 59">
          <a:extLst>
            <a:ext uri="{FF2B5EF4-FFF2-40B4-BE49-F238E27FC236}">
              <a16:creationId xmlns:a16="http://schemas.microsoft.com/office/drawing/2014/main" id="{5FE19FFA-2E99-439F-B056-C5414228E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1"/>
          <a:ext cx="7511286" cy="30010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494400</xdr:colOff>
      <xdr:row>32</xdr:row>
      <xdr:rowOff>99412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B87D114-F9C3-2AA7-E342-12EBA7D4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0"/>
          <a:ext cx="7200000" cy="5623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291200</xdr:colOff>
      <xdr:row>32</xdr:row>
      <xdr:rowOff>99412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43281C2-D753-6DB6-7747-61628677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200000" cy="56239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62380</xdr:colOff>
      <xdr:row>1</xdr:row>
      <xdr:rowOff>68580</xdr:rowOff>
    </xdr:from>
    <xdr:to>
      <xdr:col>10</xdr:col>
      <xdr:colOff>426720</xdr:colOff>
      <xdr:row>34</xdr:row>
      <xdr:rowOff>72530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BAC684E-87E9-418B-83F0-988FC806B09F}"/>
            </a:ext>
          </a:extLst>
        </xdr:cNvPr>
        <xdr:cNvGrpSpPr/>
      </xdr:nvGrpSpPr>
      <xdr:grpSpPr>
        <a:xfrm>
          <a:off x="62380" y="233680"/>
          <a:ext cx="7654140" cy="4404500"/>
          <a:chOff x="-429902" y="2526941"/>
          <a:chExt cx="7748353" cy="6209480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E96BA242-F609-014D-6569-E5CC1ED287CC}"/>
              </a:ext>
            </a:extLst>
          </xdr:cNvPr>
          <xdr:cNvGraphicFramePr>
            <a:graphicFrameLocks/>
          </xdr:cNvGraphicFramePr>
        </xdr:nvGraphicFramePr>
        <xdr:xfrm>
          <a:off x="-429902" y="2526941"/>
          <a:ext cx="7719060" cy="35128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E9A08431-05B5-6C21-8DD0-C93AD1E18DE5}"/>
              </a:ext>
            </a:extLst>
          </xdr:cNvPr>
          <xdr:cNvGraphicFramePr/>
        </xdr:nvGraphicFramePr>
        <xdr:xfrm>
          <a:off x="-385369" y="5928451"/>
          <a:ext cx="7703820" cy="28079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106680</xdr:rowOff>
    </xdr:from>
    <xdr:to>
      <xdr:col>10</xdr:col>
      <xdr:colOff>701040</xdr:colOff>
      <xdr:row>45</xdr:row>
      <xdr:rowOff>49530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D44B5AC-C641-4127-BF58-E7E67E28FED6}"/>
            </a:ext>
          </a:extLst>
        </xdr:cNvPr>
        <xdr:cNvGrpSpPr/>
      </xdr:nvGrpSpPr>
      <xdr:grpSpPr>
        <a:xfrm>
          <a:off x="0" y="271780"/>
          <a:ext cx="7203440" cy="5810250"/>
          <a:chOff x="8343900" y="1723760"/>
          <a:chExt cx="6705600" cy="6661150"/>
        </a:xfrm>
      </xdr:grpSpPr>
      <mc:AlternateContent xmlns:mc="http://schemas.openxmlformats.org/markup-compatibility/2006">
        <mc:Choice xmlns:cx4="http://schemas.microsoft.com/office/drawing/2016/5/10/chartex" Requires="cx4">
          <xdr:graphicFrame macro="">
            <xdr:nvGraphicFramePr>
              <xdr:cNvPr id="3" name="Grafico 2">
                <a:extLst>
                  <a:ext uri="{FF2B5EF4-FFF2-40B4-BE49-F238E27FC236}">
                    <a16:creationId xmlns:a16="http://schemas.microsoft.com/office/drawing/2014/main" id="{FABBCAD5-AAF0-10C4-1A5D-9687225273C8}"/>
                  </a:ext>
                </a:extLst>
              </xdr:cNvPr>
              <xdr:cNvGraphicFramePr/>
            </xdr:nvGraphicFramePr>
            <xdr:xfrm>
              <a:off x="8343900" y="1723760"/>
              <a:ext cx="6705600" cy="666115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343900" y="1723760"/>
                <a:ext cx="6705600" cy="66611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it-IT" sz="1100"/>
                  <a:t>Il grafico non è disponibile in questa versione di Excel.
Se si modifica questa forma o si salva la cartella di lavoro in un formato di file diverso, il grafico verrà danneggiato in modo permanente.</a:t>
                </a:r>
              </a:p>
            </xdr:txBody>
          </xdr:sp>
        </mc:Fallback>
      </mc:AlternateContent>
      <xdr:sp macro="" textlink="">
        <xdr:nvSpPr>
          <xdr:cNvPr id="4" name="CasellaDiTesto 3">
            <a:extLst>
              <a:ext uri="{FF2B5EF4-FFF2-40B4-BE49-F238E27FC236}">
                <a16:creationId xmlns:a16="http://schemas.microsoft.com/office/drawing/2014/main" id="{71760450-91EF-AA38-F06F-B97CB5B61023}"/>
              </a:ext>
            </a:extLst>
          </xdr:cNvPr>
          <xdr:cNvSpPr txBox="1"/>
        </xdr:nvSpPr>
        <xdr:spPr>
          <a:xfrm>
            <a:off x="11601450" y="3429000"/>
            <a:ext cx="387607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it-IT" sz="8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1,5%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500750</xdr:colOff>
      <xdr:row>28</xdr:row>
      <xdr:rowOff>72974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1E8FE15-DB83-B952-1D40-A30921CC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200000" cy="48608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51889</xdr:colOff>
      <xdr:row>1</xdr:row>
      <xdr:rowOff>50015</xdr:rowOff>
    </xdr:from>
    <xdr:to>
      <xdr:col>6</xdr:col>
      <xdr:colOff>301625</xdr:colOff>
      <xdr:row>34</xdr:row>
      <xdr:rowOff>39687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F25F81B-A61D-43E0-85A7-4E0607ECD937}"/>
            </a:ext>
          </a:extLst>
        </xdr:cNvPr>
        <xdr:cNvGrpSpPr/>
      </xdr:nvGrpSpPr>
      <xdr:grpSpPr>
        <a:xfrm>
          <a:off x="51889" y="234165"/>
          <a:ext cx="6904536" cy="5437972"/>
          <a:chOff x="-2400053" y="6885650"/>
          <a:chExt cx="7261068" cy="5676075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A54C2F13-3C32-316F-4F3C-5CA82D37994D}"/>
              </a:ext>
            </a:extLst>
          </xdr:cNvPr>
          <xdr:cNvGraphicFramePr/>
        </xdr:nvGraphicFramePr>
        <xdr:xfrm>
          <a:off x="-2400053" y="6885650"/>
          <a:ext cx="7127890" cy="290172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F1F1D8A-C7CE-3B04-4BBA-AA21772E01DB}"/>
              </a:ext>
            </a:extLst>
          </xdr:cNvPr>
          <xdr:cNvGraphicFramePr/>
        </xdr:nvGraphicFramePr>
        <xdr:xfrm>
          <a:off x="-2323191" y="9738513"/>
          <a:ext cx="7184206" cy="282321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10</xdr:col>
      <xdr:colOff>355600</xdr:colOff>
      <xdr:row>23</xdr:row>
      <xdr:rowOff>127000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246B917-72EE-4038-A426-626413D44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171450</xdr:rowOff>
    </xdr:from>
    <xdr:to>
      <xdr:col>9</xdr:col>
      <xdr:colOff>6868</xdr:colOff>
      <xdr:row>28</xdr:row>
      <xdr:rowOff>90570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1FE6237-E1E9-C5D0-A666-A9D49B138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55600"/>
          <a:ext cx="5899150" cy="4891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58B71-848E-4CA1-A85F-7F708720BBBC}">
  <dimension ref="A1:A27"/>
  <sheetViews>
    <sheetView tabSelected="1" workbookViewId="0"/>
  </sheetViews>
  <sheetFormatPr defaultColWidth="8.90625" defaultRowHeight="14.5" x14ac:dyDescent="0.35"/>
  <cols>
    <col min="1" max="1" width="8.81640625" style="10"/>
    <col min="2" max="16384" width="8.90625" style="10"/>
  </cols>
  <sheetData>
    <row r="1" spans="1:1" ht="18.5" x14ac:dyDescent="0.45">
      <c r="A1" s="149" t="s">
        <v>271</v>
      </c>
    </row>
    <row r="3" spans="1:1" x14ac:dyDescent="0.35">
      <c r="A3" s="16"/>
    </row>
    <row r="4" spans="1:1" x14ac:dyDescent="0.35">
      <c r="A4" s="148" t="s">
        <v>0</v>
      </c>
    </row>
    <row r="5" spans="1:1" x14ac:dyDescent="0.35">
      <c r="A5" s="148" t="s">
        <v>8</v>
      </c>
    </row>
    <row r="6" spans="1:1" x14ac:dyDescent="0.35">
      <c r="A6" s="148" t="s">
        <v>23</v>
      </c>
    </row>
    <row r="7" spans="1:1" x14ac:dyDescent="0.35">
      <c r="A7" s="148" t="s">
        <v>25</v>
      </c>
    </row>
    <row r="8" spans="1:1" x14ac:dyDescent="0.35">
      <c r="A8" s="148" t="s">
        <v>26</v>
      </c>
    </row>
    <row r="9" spans="1:1" x14ac:dyDescent="0.35">
      <c r="A9" s="148" t="s">
        <v>164</v>
      </c>
    </row>
    <row r="10" spans="1:1" x14ac:dyDescent="0.35">
      <c r="A10" s="148" t="s">
        <v>177</v>
      </c>
    </row>
    <row r="11" spans="1:1" x14ac:dyDescent="0.35">
      <c r="A11" s="148" t="s">
        <v>179</v>
      </c>
    </row>
    <row r="12" spans="1:1" x14ac:dyDescent="0.35">
      <c r="A12" s="148" t="s">
        <v>181</v>
      </c>
    </row>
    <row r="13" spans="1:1" x14ac:dyDescent="0.35">
      <c r="A13" s="148" t="s">
        <v>182</v>
      </c>
    </row>
    <row r="14" spans="1:1" x14ac:dyDescent="0.35">
      <c r="A14" s="148" t="s">
        <v>183</v>
      </c>
    </row>
    <row r="15" spans="1:1" x14ac:dyDescent="0.35">
      <c r="A15" s="148" t="s">
        <v>200</v>
      </c>
    </row>
    <row r="16" spans="1:1" x14ac:dyDescent="0.35">
      <c r="A16" s="148" t="s">
        <v>205</v>
      </c>
    </row>
    <row r="17" spans="1:1" x14ac:dyDescent="0.35">
      <c r="A17" s="148" t="s">
        <v>212</v>
      </c>
    </row>
    <row r="18" spans="1:1" x14ac:dyDescent="0.35">
      <c r="A18" s="148" t="s">
        <v>213</v>
      </c>
    </row>
    <row r="19" spans="1:1" x14ac:dyDescent="0.35">
      <c r="A19" s="148" t="s">
        <v>220</v>
      </c>
    </row>
    <row r="20" spans="1:1" x14ac:dyDescent="0.35">
      <c r="A20" s="148" t="s">
        <v>221</v>
      </c>
    </row>
    <row r="21" spans="1:1" x14ac:dyDescent="0.35">
      <c r="A21" s="148" t="s">
        <v>240</v>
      </c>
    </row>
    <row r="22" spans="1:1" x14ac:dyDescent="0.35">
      <c r="A22" s="148" t="s">
        <v>241</v>
      </c>
    </row>
    <row r="23" spans="1:1" x14ac:dyDescent="0.35">
      <c r="A23" s="148" t="s">
        <v>242</v>
      </c>
    </row>
    <row r="24" spans="1:1" x14ac:dyDescent="0.35">
      <c r="A24" s="148" t="s">
        <v>248</v>
      </c>
    </row>
    <row r="25" spans="1:1" x14ac:dyDescent="0.35">
      <c r="A25" s="148" t="s">
        <v>255</v>
      </c>
    </row>
    <row r="26" spans="1:1" x14ac:dyDescent="0.35">
      <c r="A26" s="148" t="s">
        <v>256</v>
      </c>
    </row>
    <row r="27" spans="1:1" x14ac:dyDescent="0.35">
      <c r="A27" s="16"/>
    </row>
  </sheetData>
  <hyperlinks>
    <hyperlink ref="A4" location="'Fig. 8.1'!A1" display="Figura 8.1 – Andamento dei Fondi per le borse di studio per fonte di finanziamento (2018-2025)" xr:uid="{A104CAE5-74BF-4FE3-A749-B7E039E53F91}"/>
    <hyperlink ref="A5" location="'Tab. 8.1'!A1" display="Tabella 8.1 – Evoluzione degli indicatori ISEE, ISPE e importi minimi delle borse di studio per tipologia di studente. Valori in euro (aa.aa. 2018/19-2025/26)" xr:uid="{64BC7CB8-A22C-4240-A4ED-072FDA8831D7}"/>
    <hyperlink ref="A6" location="'Fig. 8.2'!A1" display="Figura 8.2 – Andamento regionale della soglia ISEE (a.a. 2018/19 vs 2025/26) " xr:uid="{72184587-DC74-4806-9F8F-57521586E864}"/>
    <hyperlink ref="A7" location="'Fig. 8.3'!A1" display="Figura 8.3 – Andamento regionale della soglia ISPE (a.a. 2018/19 vs 2025/26) " xr:uid="{900E49C9-C544-435A-AC73-826F4DAFF563}"/>
    <hyperlink ref="A8" location="'Tab. 8.2'!A1" display="Tabella 8.2 – Valori minimi e massimi delle borse erogate dagli Enti del diritto allo studio regionale e confronto con i valori di riferimento del MUR (a.a. 2025/26)" xr:uid="{F225B6FD-1948-41E7-A318-81350819FEF2}"/>
    <hyperlink ref="A9" location="'Fig. 8.4'!A1" display="Figura 8.4 – Andamento del Fondo integrativo statale e ripartizione per area geografica (2018-2025)" xr:uid="{7A72260D-2741-493D-9F67-CE104300267E}"/>
    <hyperlink ref="A10" location="'Tab. 8.3'!A1" display="Tabella 8.3 – Andamento del Fondo integrativo statale per regione (2018-2025, milioni di euro) " xr:uid="{A6856657-D9C3-4FF9-9D80-AA9FBFB7B759}"/>
    <hyperlink ref="A11" location="'Fig. 8.5'!A1" display="Figura 8.5 – Distribuzione percentuale del FIS tra le regioni (2025)" xr:uid="{BAAFD52E-0C80-4493-801F-1FD7A6DAE756}"/>
    <hyperlink ref="A12" location="'Fig. 8.6'!A1" display="Figura 8.6 – Variazione delle quote regionali del FIS tra il 2018 e il 2025" xr:uid="{9778D7B6-E1A6-4A1B-AB5E-F0E5E0F2521A}"/>
    <hyperlink ref="A13" location="'Fig. 8.7'!A1" display="Figura 8.7 - Riparto delle risorse derivanti dalla Missione 4, Componente 1, Investimento 1.7 del PNRR (2022-2025)" xr:uid="{211C9C58-A95E-47EB-B5FA-B7ADB682708C}"/>
    <hyperlink ref="A14" location="'Fig. 8.8'!A1" display="Figura 8.8 – Andamento della numerosità di borse concesse e di studenti idonei (Atenei, Alta formazione, ITS, Mediatori linguistici e altra tipologia di istituto) per corsi di laurea corsi di dottorato e corsi di specializzazione" xr:uid="{5A6A35AC-2CEB-4645-8DAB-36C8D56FEA45}"/>
    <hyperlink ref="A15" location="'Tab. 8.4'!A1" display="Tabella 8.4 – Studenti beneficiari e idonei di borsa di studio per tipologia di corso (Atenei, Alta formazione, ITS, Mediatori linguistici e altra tipologia di istituti)" xr:uid="{0153BD1E-DD35-4D01-ACFA-9186DDAE15FE}"/>
    <hyperlink ref="A16" location="'Tab. 8.5'!A1" display="Tabella 8.5 – Distribuzione delle borse concesse e degli studenti idonei per regione (aa.aa. 2023/24 vs 2018/19 vs 2011/12)" xr:uid="{35AA0359-993B-46DC-B66A-E75D37498B6F}"/>
    <hyperlink ref="A17" location="'Fig. 8.9'!A1" display="Figura 8.9 – Evoluzione del tasso di copertura delle borse di studio (a.a. 2011/12 vs 2023/24) " xr:uid="{3BBF1CF5-19D2-4ED2-BF02-86DDB17A88CB}"/>
    <hyperlink ref="A18" location="'Tab. 8.6'!A1" display="Tabella 8.6 – Studenti esonerati totalmente per tipo di ateneo e area geografica (2018/19-2023/24)" xr:uid="{C29C2FC9-6319-42F6-8991-CB2807DCB872}"/>
    <hyperlink ref="A19" location="'Tab. 8.7'!A1" display="Tabella 8.7 - Studenti esonerati totalmente per tipo di ateneo e area geografica (2018/19-2023/24, valori %)" xr:uid="{C36C7159-6A4E-4DEC-9163-B49D6B835159}"/>
    <hyperlink ref="A20" location="'Tab. 8.8'!A1" display="Tabella 8.8 – Andamento delle tasse universitarie e degli esoneri totali nelle università (aa.aa. 2018/19-2023/24)" xr:uid="{ED588461-E99A-4469-BED0-1CEDDDE20322}"/>
    <hyperlink ref="A21" location="'Fig. 8.10'!A1" display="Figura 8.10 – Andamento esoneri totali dal pagamento delle tasse universitarie per area geografica (aa.aa. 2018/19-2023/24)" xr:uid="{06524832-854F-4F26-898F-65F4267941A1}"/>
    <hyperlink ref="A22" location="'Fig. 8.11'!A1" display="Figura 8.11 – Percentuale di studenti esonerati totalmente dal pagamento delle tasse universitarie per tipo ateneo e area geografica (a.a. 2018/19 vs 2023/24)" xr:uid="{5B2F0388-FD1D-4D8C-8DF3-8C90A495B060}"/>
    <hyperlink ref="A23" location="Fig.8.12!A1" display="Figura 8.12 – Andamento della tassa media degli studenti paganti per tipo di ateneo e area geografica (L, LM, LMCU) " xr:uid="{22F1932B-FED3-4F03-96F8-29866357DCED}"/>
    <hyperlink ref="A24" location="'Tab. 8.9'!A1" display="Tabella 8.9 – Offerta di posti alloggio nelle regioni. Gestione università, enti per il diritto allo studio e collegi di merito (2018-2024) " xr:uid="{D0990F9E-A1F4-4AAE-879C-93632EA0DA67}"/>
    <hyperlink ref="A25" location="'Tab. 8.10'!A1" display="Tabella 8.10 – Posti alloggio disponibili nelle regioni (gestiti dagli atenei o dagli Enti per il diritto allo studio o dai collegi) e rapporto con gli studenti fuori sede (a.a. 2024/25 vs 2018/19)" xr:uid="{DC07DA93-988F-4435-9F9F-5F144B9B884A}"/>
    <hyperlink ref="A26" location="'Tab. 8.11'!A1" display="Tabella 8.11 – Andamento del Fondo per le spese di locazione abitativa sostenute da studenti fuori sede iscritti alle università statali (2020, 2021, 2023, 2024, 2025*)" xr:uid="{5703CF09-FD9F-4DFE-8526-197732C115F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74BB-F0D3-42F8-9C70-2E924624FD60}">
  <dimension ref="A1:D55"/>
  <sheetViews>
    <sheetView zoomScaleNormal="100" workbookViewId="0"/>
  </sheetViews>
  <sheetFormatPr defaultRowHeight="14.5" x14ac:dyDescent="0.35"/>
  <cols>
    <col min="1" max="1" width="17.36328125" customWidth="1"/>
  </cols>
  <sheetData>
    <row r="1" spans="1:1" x14ac:dyDescent="0.35">
      <c r="A1" s="47" t="s">
        <v>181</v>
      </c>
    </row>
    <row r="30" spans="1:1" x14ac:dyDescent="0.35">
      <c r="A30" s="46" t="s">
        <v>6</v>
      </c>
    </row>
    <row r="33" spans="1:4" s="48" customFormat="1" ht="12" x14ac:dyDescent="0.3">
      <c r="A33" s="135" t="s">
        <v>27</v>
      </c>
      <c r="B33" s="135">
        <v>2018</v>
      </c>
      <c r="C33" s="135">
        <v>2025</v>
      </c>
      <c r="D33" s="135" t="s">
        <v>169</v>
      </c>
    </row>
    <row r="34" spans="1:4" s="48" customFormat="1" ht="12" x14ac:dyDescent="0.3">
      <c r="A34" s="3" t="s">
        <v>52</v>
      </c>
      <c r="B34" s="49">
        <v>3.8735461591282737E-2</v>
      </c>
      <c r="C34" s="49">
        <v>0.11855112750957317</v>
      </c>
      <c r="D34" s="50">
        <v>7.9815665918290424E-2</v>
      </c>
    </row>
    <row r="35" spans="1:4" s="48" customFormat="1" ht="12" x14ac:dyDescent="0.3">
      <c r="A35" s="3" t="s">
        <v>66</v>
      </c>
      <c r="B35" s="49">
        <v>9.5439874020051135E-2</v>
      </c>
      <c r="C35" s="49">
        <v>0.11591791418970775</v>
      </c>
      <c r="D35" s="50">
        <v>2.0478040169656611E-2</v>
      </c>
    </row>
    <row r="36" spans="1:4" s="48" customFormat="1" ht="12" x14ac:dyDescent="0.3">
      <c r="A36" s="3" t="s">
        <v>91</v>
      </c>
      <c r="B36" s="49">
        <v>5.2269322839046943E-2</v>
      </c>
      <c r="C36" s="49">
        <v>7.2583569885534993E-2</v>
      </c>
      <c r="D36" s="50">
        <v>2.031424704648805E-2</v>
      </c>
    </row>
    <row r="37" spans="1:4" s="48" customFormat="1" ht="12" x14ac:dyDescent="0.3">
      <c r="A37" s="3" t="s">
        <v>76</v>
      </c>
      <c r="B37" s="49">
        <v>6.7860677838531766E-2</v>
      </c>
      <c r="C37" s="49">
        <v>8.4324506989747972E-2</v>
      </c>
      <c r="D37" s="50">
        <v>1.6463829151216205E-2</v>
      </c>
    </row>
    <row r="38" spans="1:4" s="48" customFormat="1" ht="12" x14ac:dyDescent="0.3">
      <c r="A38" s="3" t="s">
        <v>140</v>
      </c>
      <c r="B38" s="49">
        <v>5.337393955135443E-2</v>
      </c>
      <c r="C38" s="49">
        <v>6.5321187127966765E-2</v>
      </c>
      <c r="D38" s="50">
        <v>1.1947247576612335E-2</v>
      </c>
    </row>
    <row r="39" spans="1:4" s="48" customFormat="1" ht="12" x14ac:dyDescent="0.3">
      <c r="A39" s="3" t="s">
        <v>89</v>
      </c>
      <c r="B39" s="49">
        <v>4.0449154856498732E-3</v>
      </c>
      <c r="C39" s="49">
        <v>3.9194733939997353E-3</v>
      </c>
      <c r="D39" s="50">
        <v>-1.2544209165013791E-4</v>
      </c>
    </row>
    <row r="40" spans="1:4" s="48" customFormat="1" ht="12" x14ac:dyDescent="0.3">
      <c r="A40" s="3" t="s">
        <v>168</v>
      </c>
      <c r="B40" s="49">
        <v>7.3819434575456339E-4</v>
      </c>
      <c r="C40" s="49">
        <v>5.6739310201493038E-4</v>
      </c>
      <c r="D40" s="50">
        <v>-1.7080124373963302E-4</v>
      </c>
    </row>
    <row r="41" spans="1:4" s="48" customFormat="1" ht="12" x14ac:dyDescent="0.3">
      <c r="A41" s="3" t="s">
        <v>68</v>
      </c>
      <c r="B41" s="49">
        <v>1.6609375581160195E-2</v>
      </c>
      <c r="C41" s="49">
        <v>1.5047408851992169E-2</v>
      </c>
      <c r="D41" s="50">
        <v>-1.561966729168026E-3</v>
      </c>
    </row>
    <row r="42" spans="1:4" s="48" customFormat="1" ht="12" x14ac:dyDescent="0.3">
      <c r="A42" s="3" t="s">
        <v>36</v>
      </c>
      <c r="B42" s="49">
        <v>6.6425510028067323E-3</v>
      </c>
      <c r="C42" s="49">
        <v>4.0695478871886044E-3</v>
      </c>
      <c r="D42" s="50">
        <v>-2.5730031156181278E-3</v>
      </c>
    </row>
    <row r="43" spans="1:4" s="48" customFormat="1" ht="12" x14ac:dyDescent="0.3">
      <c r="A43" s="3" t="s">
        <v>126</v>
      </c>
      <c r="B43" s="49">
        <v>2.837922256506055E-2</v>
      </c>
      <c r="C43" s="49">
        <v>2.4887316160288442E-2</v>
      </c>
      <c r="D43" s="50">
        <v>-3.4919064047721077E-3</v>
      </c>
    </row>
    <row r="44" spans="1:4" s="48" customFormat="1" ht="12" x14ac:dyDescent="0.3">
      <c r="A44" s="3" t="s">
        <v>64</v>
      </c>
      <c r="B44" s="49">
        <v>3.0083904271119285E-2</v>
      </c>
      <c r="C44" s="49">
        <v>2.1290788235613721E-2</v>
      </c>
      <c r="D44" s="50">
        <v>-8.7931160355055639E-3</v>
      </c>
    </row>
    <row r="45" spans="1:4" s="48" customFormat="1" ht="12" x14ac:dyDescent="0.3">
      <c r="A45" s="3" t="s">
        <v>44</v>
      </c>
      <c r="B45" s="49">
        <v>6.8743762775622011E-2</v>
      </c>
      <c r="C45" s="49">
        <v>5.8405986841386086E-2</v>
      </c>
      <c r="D45" s="50">
        <v>-1.0337775934235925E-2</v>
      </c>
    </row>
    <row r="46" spans="1:4" s="48" customFormat="1" ht="12" x14ac:dyDescent="0.3">
      <c r="A46" s="3" t="s">
        <v>99</v>
      </c>
      <c r="B46" s="49">
        <v>8.1958236892780228E-2</v>
      </c>
      <c r="C46" s="49">
        <v>7.0504297572000302E-2</v>
      </c>
      <c r="D46" s="50">
        <v>-1.1453939320779927E-2</v>
      </c>
    </row>
    <row r="47" spans="1:4" s="48" customFormat="1" ht="12" x14ac:dyDescent="0.3">
      <c r="A47" s="3" t="s">
        <v>167</v>
      </c>
      <c r="B47" s="49">
        <v>3.2262039146171609E-2</v>
      </c>
      <c r="C47" s="49">
        <v>2.0725596820424051E-2</v>
      </c>
      <c r="D47" s="50">
        <v>-1.1536442325747558E-2</v>
      </c>
    </row>
    <row r="48" spans="1:4" s="48" customFormat="1" ht="12" x14ac:dyDescent="0.3">
      <c r="A48" s="3" t="s">
        <v>101</v>
      </c>
      <c r="B48" s="49">
        <v>5.0642974785894301E-2</v>
      </c>
      <c r="C48" s="49">
        <v>3.7910926383215728E-2</v>
      </c>
      <c r="D48" s="50">
        <v>-1.2732048402678574E-2</v>
      </c>
    </row>
    <row r="49" spans="1:4" s="48" customFormat="1" ht="12" x14ac:dyDescent="0.3">
      <c r="A49" s="3" t="s">
        <v>84</v>
      </c>
      <c r="B49" s="49">
        <v>4.4216934311273368E-2</v>
      </c>
      <c r="C49" s="49">
        <v>3.073254130522849E-2</v>
      </c>
      <c r="D49" s="50">
        <v>-1.3484393006044877E-2</v>
      </c>
    </row>
    <row r="50" spans="1:4" s="48" customFormat="1" ht="12" x14ac:dyDescent="0.3">
      <c r="A50" s="3" t="s">
        <v>166</v>
      </c>
      <c r="B50" s="49">
        <v>0.11884629599498531</v>
      </c>
      <c r="C50" s="49">
        <v>0.1041210900110905</v>
      </c>
      <c r="D50" s="50">
        <v>-1.4725205983894804E-2</v>
      </c>
    </row>
    <row r="51" spans="1:4" s="48" customFormat="1" ht="12" x14ac:dyDescent="0.3">
      <c r="A51" s="3" t="s">
        <v>108</v>
      </c>
      <c r="B51" s="49">
        <v>0.10926270021293613</v>
      </c>
      <c r="C51" s="49">
        <v>9.3635698324002134E-2</v>
      </c>
      <c r="D51" s="50">
        <v>-1.5627001888933997E-2</v>
      </c>
    </row>
    <row r="52" spans="1:4" s="48" customFormat="1" ht="12" x14ac:dyDescent="0.3">
      <c r="A52" s="3" t="s">
        <v>111</v>
      </c>
      <c r="B52" s="49">
        <v>9.9889616788518959E-2</v>
      </c>
      <c r="C52" s="49">
        <v>5.74836294090246E-2</v>
      </c>
      <c r="D52" s="50">
        <v>-4.2405987379494359E-2</v>
      </c>
    </row>
    <row r="54" spans="1:4" x14ac:dyDescent="0.35">
      <c r="A54" s="51"/>
    </row>
    <row r="55" spans="1:4" x14ac:dyDescent="0.35">
      <c r="A55" s="93" t="s">
        <v>7</v>
      </c>
    </row>
  </sheetData>
  <hyperlinks>
    <hyperlink ref="A55" location="Indice!A1" display="Indice" xr:uid="{0A390AC4-2BAD-48F3-9F74-42C1764F93E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8866-F251-4430-A227-97313C6D2149}">
  <dimension ref="A1:E57"/>
  <sheetViews>
    <sheetView zoomScaleNormal="100" workbookViewId="0"/>
  </sheetViews>
  <sheetFormatPr defaultColWidth="7.90625" defaultRowHeight="13" x14ac:dyDescent="0.35"/>
  <cols>
    <col min="1" max="1" width="14.6328125" style="52" bestFit="1" customWidth="1"/>
    <col min="2" max="5" width="18.1796875" style="52" customWidth="1"/>
    <col min="6" max="16384" width="7.90625" style="52"/>
  </cols>
  <sheetData>
    <row r="1" spans="1:5" ht="14.5" x14ac:dyDescent="0.35">
      <c r="A1" s="47" t="s">
        <v>182</v>
      </c>
      <c r="E1" s="59"/>
    </row>
    <row r="2" spans="1:5" x14ac:dyDescent="0.35">
      <c r="A2" s="60"/>
      <c r="B2" s="60"/>
      <c r="C2" s="60"/>
      <c r="D2" s="60"/>
      <c r="E2" s="60"/>
    </row>
    <row r="3" spans="1:5" x14ac:dyDescent="0.3">
      <c r="A3" s="61"/>
      <c r="B3" s="62"/>
      <c r="C3" s="53"/>
      <c r="D3" s="63"/>
      <c r="E3" s="63"/>
    </row>
    <row r="4" spans="1:5" x14ac:dyDescent="0.3">
      <c r="A4" s="61"/>
      <c r="B4" s="62"/>
      <c r="C4" s="53"/>
      <c r="D4" s="63"/>
      <c r="E4" s="63"/>
    </row>
    <row r="5" spans="1:5" x14ac:dyDescent="0.3">
      <c r="A5" s="61"/>
      <c r="B5" s="62"/>
      <c r="C5" s="53"/>
      <c r="D5" s="63"/>
      <c r="E5" s="63"/>
    </row>
    <row r="6" spans="1:5" x14ac:dyDescent="0.3">
      <c r="A6" s="61"/>
      <c r="B6" s="62"/>
      <c r="C6" s="53"/>
      <c r="D6" s="63"/>
      <c r="E6" s="63"/>
    </row>
    <row r="7" spans="1:5" x14ac:dyDescent="0.3">
      <c r="A7" s="61"/>
      <c r="B7" s="62"/>
      <c r="C7" s="53"/>
      <c r="D7" s="63"/>
      <c r="E7" s="63"/>
    </row>
    <row r="8" spans="1:5" x14ac:dyDescent="0.35">
      <c r="A8" s="64"/>
      <c r="B8" s="65"/>
      <c r="C8" s="65"/>
      <c r="D8" s="65"/>
      <c r="E8" s="65"/>
    </row>
    <row r="37" spans="1:5" x14ac:dyDescent="0.35">
      <c r="A37" s="9" t="s">
        <v>6</v>
      </c>
    </row>
    <row r="40" spans="1:5" x14ac:dyDescent="0.35">
      <c r="A40" s="152" t="s">
        <v>175</v>
      </c>
      <c r="B40" s="152" t="s">
        <v>272</v>
      </c>
      <c r="C40" s="152" t="s">
        <v>273</v>
      </c>
      <c r="D40" s="152" t="s">
        <v>274</v>
      </c>
      <c r="E40" s="152" t="s">
        <v>275</v>
      </c>
    </row>
    <row r="41" spans="1:5" x14ac:dyDescent="0.35">
      <c r="A41" s="55" t="s">
        <v>174</v>
      </c>
      <c r="B41" s="56">
        <v>37.99256759</v>
      </c>
      <c r="C41" s="57">
        <v>43.259652399999993</v>
      </c>
      <c r="D41" s="56">
        <v>47.011074969999996</v>
      </c>
      <c r="E41" s="56">
        <v>25.351959149999999</v>
      </c>
    </row>
    <row r="42" spans="1:5" x14ac:dyDescent="0.35">
      <c r="A42" s="55" t="s">
        <v>173</v>
      </c>
      <c r="B42" s="56">
        <v>51.216229739999996</v>
      </c>
      <c r="C42" s="57">
        <v>52.544356049999998</v>
      </c>
      <c r="D42" s="56">
        <v>57.307698930000001</v>
      </c>
      <c r="E42" s="56">
        <v>30.14110483</v>
      </c>
    </row>
    <row r="43" spans="1:5" x14ac:dyDescent="0.35">
      <c r="A43" s="55" t="s">
        <v>172</v>
      </c>
      <c r="B43" s="56">
        <v>60.791202679999998</v>
      </c>
      <c r="C43" s="57">
        <v>65.696043829999994</v>
      </c>
      <c r="D43" s="56">
        <v>68.481226100000015</v>
      </c>
      <c r="E43" s="56">
        <v>34.506936009999997</v>
      </c>
    </row>
    <row r="44" spans="1:5" x14ac:dyDescent="0.35">
      <c r="A44" s="55" t="s">
        <v>171</v>
      </c>
      <c r="B44" s="56">
        <v>64.852830709999992</v>
      </c>
      <c r="C44" s="57">
        <v>70.683276129999996</v>
      </c>
      <c r="D44" s="56">
        <v>77.79451438000001</v>
      </c>
      <c r="E44" s="56">
        <v>40.382865370000005</v>
      </c>
    </row>
    <row r="45" spans="1:5" x14ac:dyDescent="0.35">
      <c r="A45" s="55" t="s">
        <v>170</v>
      </c>
      <c r="B45" s="56">
        <v>35.14716928</v>
      </c>
      <c r="C45" s="57">
        <v>37.816671590000006</v>
      </c>
      <c r="D45" s="56">
        <v>37.405485620000007</v>
      </c>
      <c r="E45" s="56">
        <v>19.61713464</v>
      </c>
    </row>
    <row r="46" spans="1:5" x14ac:dyDescent="0.35">
      <c r="A46" s="66" t="s">
        <v>165</v>
      </c>
      <c r="B46" s="67">
        <v>249.99999999999997</v>
      </c>
      <c r="C46" s="68">
        <v>270</v>
      </c>
      <c r="D46" s="67">
        <v>288</v>
      </c>
      <c r="E46" s="67">
        <v>150</v>
      </c>
    </row>
    <row r="48" spans="1:5" x14ac:dyDescent="0.35">
      <c r="A48" s="152" t="s">
        <v>175</v>
      </c>
      <c r="B48" s="152">
        <v>2022</v>
      </c>
      <c r="C48" s="152">
        <v>2023</v>
      </c>
      <c r="D48" s="152">
        <v>2024</v>
      </c>
      <c r="E48" s="152">
        <v>2025</v>
      </c>
    </row>
    <row r="49" spans="1:5" x14ac:dyDescent="0.35">
      <c r="A49" s="55" t="s">
        <v>174</v>
      </c>
      <c r="B49" s="54">
        <v>0.15197027036000002</v>
      </c>
      <c r="C49" s="58">
        <v>0.16022093481481478</v>
      </c>
      <c r="D49" s="54">
        <v>0.16323289920138889</v>
      </c>
      <c r="E49" s="54">
        <v>0.16901306099999999</v>
      </c>
    </row>
    <row r="50" spans="1:5" x14ac:dyDescent="0.35">
      <c r="A50" s="55" t="s">
        <v>173</v>
      </c>
      <c r="B50" s="54">
        <v>0.20486491896</v>
      </c>
      <c r="C50" s="58">
        <v>0.1946087261111111</v>
      </c>
      <c r="D50" s="54">
        <v>0.19898506572916666</v>
      </c>
      <c r="E50" s="54">
        <v>0.20094069886666666</v>
      </c>
    </row>
    <row r="51" spans="1:5" x14ac:dyDescent="0.35">
      <c r="A51" s="55" t="s">
        <v>172</v>
      </c>
      <c r="B51" s="54">
        <v>0.24316481072000004</v>
      </c>
      <c r="C51" s="58">
        <v>0.24331868085185185</v>
      </c>
      <c r="D51" s="54">
        <v>0.23778203506944448</v>
      </c>
      <c r="E51" s="54">
        <v>0.23004624006666666</v>
      </c>
    </row>
    <row r="52" spans="1:5" x14ac:dyDescent="0.35">
      <c r="A52" s="55" t="s">
        <v>171</v>
      </c>
      <c r="B52" s="54">
        <v>0.25941132284000001</v>
      </c>
      <c r="C52" s="58">
        <v>0.26178991159259257</v>
      </c>
      <c r="D52" s="54">
        <v>0.27011984159722224</v>
      </c>
      <c r="E52" s="54">
        <v>0.26921910246666669</v>
      </c>
    </row>
    <row r="53" spans="1:5" x14ac:dyDescent="0.35">
      <c r="A53" s="55" t="s">
        <v>170</v>
      </c>
      <c r="B53" s="54">
        <v>0.14058867712000003</v>
      </c>
      <c r="C53" s="54">
        <v>0.14006174662962964</v>
      </c>
      <c r="D53" s="54">
        <v>0.12988015840277781</v>
      </c>
      <c r="E53" s="54">
        <v>0.1307808976</v>
      </c>
    </row>
    <row r="54" spans="1:5" x14ac:dyDescent="0.35">
      <c r="A54" s="66" t="s">
        <v>165</v>
      </c>
      <c r="B54" s="69">
        <v>1</v>
      </c>
      <c r="C54" s="69">
        <v>1</v>
      </c>
      <c r="D54" s="69">
        <v>1</v>
      </c>
      <c r="E54" s="69">
        <v>1</v>
      </c>
    </row>
    <row r="56" spans="1:5" x14ac:dyDescent="0.3">
      <c r="A56" s="51"/>
    </row>
    <row r="57" spans="1:5" ht="14.5" x14ac:dyDescent="0.35">
      <c r="A57" s="93" t="s">
        <v>7</v>
      </c>
    </row>
  </sheetData>
  <hyperlinks>
    <hyperlink ref="A57" location="Indice!A1" display="Indice" xr:uid="{E0EE3D20-AC55-46EC-9B6A-04D41A80BC22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26D6-F08D-4573-97AF-BFB6AD4873F3}">
  <dimension ref="A1:J45"/>
  <sheetViews>
    <sheetView zoomScaleNormal="100" workbookViewId="0">
      <selection activeCell="O17" sqref="O17"/>
    </sheetView>
  </sheetViews>
  <sheetFormatPr defaultColWidth="8.08984375" defaultRowHeight="12.5" x14ac:dyDescent="0.25"/>
  <cols>
    <col min="1" max="1" width="14.36328125" style="70" customWidth="1"/>
    <col min="2" max="4" width="10.54296875" style="70" customWidth="1"/>
    <col min="5" max="16384" width="8.08984375" style="70"/>
  </cols>
  <sheetData>
    <row r="1" spans="1:10" ht="13" x14ac:dyDescent="0.25">
      <c r="A1" s="84" t="s">
        <v>183</v>
      </c>
    </row>
    <row r="4" spans="1:10" ht="13" x14ac:dyDescent="0.3">
      <c r="A4" s="83"/>
      <c r="B4" s="167"/>
      <c r="C4" s="167"/>
      <c r="D4" s="167"/>
      <c r="E4" s="167"/>
      <c r="F4" s="167"/>
      <c r="G4" s="167"/>
      <c r="H4" s="167"/>
      <c r="I4" s="167"/>
      <c r="J4" s="167"/>
    </row>
    <row r="5" spans="1:10" x14ac:dyDescent="0.25">
      <c r="A5" s="83"/>
      <c r="B5" s="73"/>
      <c r="C5" s="73"/>
      <c r="D5" s="73"/>
      <c r="E5" s="73"/>
      <c r="F5" s="73"/>
      <c r="G5" s="73"/>
      <c r="H5" s="73"/>
      <c r="I5" s="73"/>
      <c r="J5" s="73"/>
    </row>
    <row r="6" spans="1:10" ht="13" x14ac:dyDescent="0.3">
      <c r="A6" s="76"/>
      <c r="B6" s="82"/>
      <c r="C6" s="82"/>
      <c r="D6" s="81"/>
      <c r="E6" s="82"/>
      <c r="F6" s="82"/>
      <c r="G6" s="81"/>
      <c r="H6" s="82"/>
      <c r="I6" s="82"/>
      <c r="J6" s="81"/>
    </row>
    <row r="7" spans="1:10" ht="13" x14ac:dyDescent="0.3">
      <c r="A7" s="76"/>
      <c r="B7" s="82"/>
      <c r="C7" s="82"/>
      <c r="D7" s="81"/>
      <c r="E7" s="82"/>
      <c r="F7" s="82"/>
      <c r="G7" s="81"/>
      <c r="H7" s="82"/>
      <c r="I7" s="82"/>
      <c r="J7" s="81"/>
    </row>
    <row r="8" spans="1:10" ht="13" x14ac:dyDescent="0.3">
      <c r="A8" s="76"/>
      <c r="B8" s="82"/>
      <c r="C8" s="82"/>
      <c r="D8" s="81"/>
      <c r="E8" s="82"/>
      <c r="F8" s="82"/>
      <c r="G8" s="81"/>
      <c r="H8" s="82"/>
      <c r="I8" s="82"/>
      <c r="J8" s="81"/>
    </row>
    <row r="9" spans="1:10" ht="13" x14ac:dyDescent="0.3">
      <c r="A9" s="76"/>
      <c r="B9" s="82"/>
      <c r="C9" s="82"/>
      <c r="D9" s="81"/>
      <c r="E9" s="82"/>
      <c r="F9" s="82"/>
      <c r="G9" s="81"/>
      <c r="H9" s="82"/>
      <c r="I9" s="82"/>
      <c r="J9" s="81"/>
    </row>
    <row r="10" spans="1:10" ht="13" x14ac:dyDescent="0.3">
      <c r="A10" s="76"/>
      <c r="B10" s="82"/>
      <c r="C10" s="82"/>
      <c r="D10" s="81"/>
      <c r="E10" s="82"/>
      <c r="F10" s="82"/>
      <c r="G10" s="81"/>
      <c r="H10" s="82"/>
      <c r="I10" s="82"/>
      <c r="J10" s="81"/>
    </row>
    <row r="11" spans="1:10" ht="13" x14ac:dyDescent="0.3">
      <c r="A11" s="76"/>
      <c r="B11" s="82"/>
      <c r="C11" s="82"/>
      <c r="D11" s="81"/>
      <c r="E11" s="82"/>
      <c r="F11" s="82"/>
      <c r="G11" s="81"/>
      <c r="H11" s="82"/>
      <c r="I11" s="82"/>
      <c r="J11" s="81"/>
    </row>
    <row r="12" spans="1:10" ht="13" x14ac:dyDescent="0.3">
      <c r="A12" s="76"/>
      <c r="B12" s="82"/>
      <c r="C12" s="82"/>
      <c r="D12" s="81"/>
      <c r="E12" s="82"/>
      <c r="F12" s="82"/>
      <c r="G12" s="81"/>
      <c r="H12" s="82"/>
      <c r="I12" s="82"/>
      <c r="J12" s="81"/>
    </row>
    <row r="13" spans="1:10" ht="13" x14ac:dyDescent="0.3">
      <c r="A13" s="76"/>
      <c r="B13" s="82"/>
      <c r="C13" s="82"/>
      <c r="D13" s="81"/>
      <c r="E13" s="82"/>
      <c r="F13" s="82"/>
      <c r="G13" s="81"/>
      <c r="H13" s="82"/>
      <c r="I13" s="82"/>
      <c r="J13" s="81"/>
    </row>
    <row r="14" spans="1:10" ht="13" x14ac:dyDescent="0.3">
      <c r="A14" s="76"/>
      <c r="B14" s="82"/>
      <c r="C14" s="82"/>
      <c r="D14" s="81"/>
      <c r="E14" s="82"/>
      <c r="F14" s="82"/>
      <c r="G14" s="81"/>
      <c r="H14" s="82"/>
      <c r="I14" s="82"/>
      <c r="J14" s="81"/>
    </row>
    <row r="15" spans="1:10" ht="13" x14ac:dyDescent="0.3">
      <c r="A15" s="76"/>
      <c r="B15" s="82"/>
      <c r="C15" s="82"/>
      <c r="D15" s="81"/>
      <c r="E15" s="82"/>
      <c r="F15" s="82"/>
      <c r="G15" s="81"/>
      <c r="H15" s="82"/>
      <c r="I15" s="82"/>
      <c r="J15" s="81"/>
    </row>
    <row r="16" spans="1:10" ht="13" x14ac:dyDescent="0.3">
      <c r="A16" s="76"/>
      <c r="B16" s="82"/>
      <c r="C16" s="82"/>
      <c r="D16" s="81"/>
      <c r="E16" s="82"/>
      <c r="F16" s="82"/>
      <c r="G16" s="81"/>
      <c r="H16" s="82"/>
      <c r="I16" s="82"/>
      <c r="J16" s="81"/>
    </row>
    <row r="17" spans="1:10" ht="13" x14ac:dyDescent="0.3">
      <c r="A17" s="76"/>
      <c r="B17" s="82"/>
      <c r="C17" s="82"/>
      <c r="D17" s="81"/>
      <c r="E17" s="82"/>
      <c r="F17" s="82"/>
      <c r="G17" s="81"/>
      <c r="H17" s="82"/>
      <c r="I17" s="82"/>
      <c r="J17" s="81"/>
    </row>
    <row r="18" spans="1:10" ht="13" x14ac:dyDescent="0.3">
      <c r="A18" s="76"/>
      <c r="B18" s="82"/>
      <c r="C18" s="82"/>
      <c r="D18" s="81"/>
      <c r="E18" s="82"/>
      <c r="F18" s="82"/>
      <c r="G18" s="81"/>
      <c r="H18" s="82"/>
      <c r="I18" s="82"/>
      <c r="J18" s="81"/>
    </row>
    <row r="20" spans="1:10" x14ac:dyDescent="0.25">
      <c r="B20" s="77"/>
    </row>
    <row r="21" spans="1:10" x14ac:dyDescent="0.25">
      <c r="B21" s="77"/>
    </row>
    <row r="22" spans="1:10" x14ac:dyDescent="0.25">
      <c r="B22" s="77"/>
    </row>
    <row r="23" spans="1:10" x14ac:dyDescent="0.25">
      <c r="B23" s="77"/>
    </row>
    <row r="24" spans="1:10" x14ac:dyDescent="0.25">
      <c r="B24" s="77"/>
    </row>
    <row r="25" spans="1:10" x14ac:dyDescent="0.25">
      <c r="A25" s="80" t="s">
        <v>199</v>
      </c>
      <c r="B25" s="77"/>
    </row>
    <row r="26" spans="1:10" x14ac:dyDescent="0.25">
      <c r="B26" s="77"/>
    </row>
    <row r="27" spans="1:10" x14ac:dyDescent="0.25">
      <c r="B27" s="77"/>
    </row>
    <row r="28" spans="1:10" x14ac:dyDescent="0.25">
      <c r="A28" s="89" t="s">
        <v>198</v>
      </c>
      <c r="B28" s="89" t="s">
        <v>197</v>
      </c>
      <c r="C28" s="89" t="s">
        <v>196</v>
      </c>
      <c r="D28" s="89" t="s">
        <v>195</v>
      </c>
    </row>
    <row r="29" spans="1:10" ht="13" x14ac:dyDescent="0.3">
      <c r="A29" s="79" t="s">
        <v>194</v>
      </c>
      <c r="B29" s="78">
        <v>120974</v>
      </c>
      <c r="C29" s="78">
        <v>173649</v>
      </c>
      <c r="D29" s="85">
        <f t="shared" ref="D29:D40" si="0">B29/C29</f>
        <v>0.69665820131414524</v>
      </c>
    </row>
    <row r="30" spans="1:10" ht="13" x14ac:dyDescent="0.3">
      <c r="A30" s="79" t="s">
        <v>193</v>
      </c>
      <c r="B30" s="78">
        <v>130092</v>
      </c>
      <c r="C30" s="78">
        <v>171400</v>
      </c>
      <c r="D30" s="85">
        <f>B30/C30</f>
        <v>0.75899649941656944</v>
      </c>
    </row>
    <row r="31" spans="1:10" ht="13" x14ac:dyDescent="0.3">
      <c r="A31" s="79" t="s">
        <v>192</v>
      </c>
      <c r="B31" s="78">
        <v>133703</v>
      </c>
      <c r="C31" s="78">
        <v>173605</v>
      </c>
      <c r="D31" s="85">
        <f t="shared" si="0"/>
        <v>0.77015638950491061</v>
      </c>
    </row>
    <row r="32" spans="1:10" ht="13" x14ac:dyDescent="0.3">
      <c r="A32" s="79" t="s">
        <v>191</v>
      </c>
      <c r="B32" s="78">
        <v>147306</v>
      </c>
      <c r="C32" s="78">
        <v>185701</v>
      </c>
      <c r="D32" s="85">
        <f t="shared" si="0"/>
        <v>0.79324290122293362</v>
      </c>
    </row>
    <row r="33" spans="1:7" ht="13" x14ac:dyDescent="0.3">
      <c r="A33" s="79" t="s">
        <v>190</v>
      </c>
      <c r="B33" s="78">
        <v>141033</v>
      </c>
      <c r="C33" s="78">
        <v>150504</v>
      </c>
      <c r="D33" s="85">
        <f t="shared" si="0"/>
        <v>0.93707143996172859</v>
      </c>
    </row>
    <row r="34" spans="1:7" ht="13" x14ac:dyDescent="0.3">
      <c r="A34" s="79" t="s">
        <v>189</v>
      </c>
      <c r="B34" s="78">
        <v>171105</v>
      </c>
      <c r="C34" s="78">
        <v>178595</v>
      </c>
      <c r="D34" s="85">
        <f t="shared" si="0"/>
        <v>0.95806153587726417</v>
      </c>
    </row>
    <row r="35" spans="1:7" ht="13" x14ac:dyDescent="0.3">
      <c r="A35" s="79" t="s">
        <v>188</v>
      </c>
      <c r="B35" s="78">
        <v>190934</v>
      </c>
      <c r="C35" s="78">
        <v>195797</v>
      </c>
      <c r="D35" s="85">
        <f t="shared" si="0"/>
        <v>0.97516305152785798</v>
      </c>
    </row>
    <row r="36" spans="1:7" ht="13" x14ac:dyDescent="0.3">
      <c r="A36" s="79" t="s">
        <v>10</v>
      </c>
      <c r="B36" s="78">
        <v>207740</v>
      </c>
      <c r="C36" s="78">
        <v>213323</v>
      </c>
      <c r="D36" s="85">
        <f t="shared" si="0"/>
        <v>0.97382841981408474</v>
      </c>
    </row>
    <row r="37" spans="1:7" ht="13" x14ac:dyDescent="0.3">
      <c r="A37" s="79" t="s">
        <v>11</v>
      </c>
      <c r="B37" s="78">
        <v>223299</v>
      </c>
      <c r="C37" s="78">
        <v>228787</v>
      </c>
      <c r="D37" s="85">
        <f t="shared" si="0"/>
        <v>0.97601262309484371</v>
      </c>
    </row>
    <row r="38" spans="1:7" ht="13" x14ac:dyDescent="0.3">
      <c r="A38" s="79" t="s">
        <v>187</v>
      </c>
      <c r="B38" s="78">
        <v>244171</v>
      </c>
      <c r="C38" s="78">
        <v>247220</v>
      </c>
      <c r="D38" s="85">
        <f t="shared" si="0"/>
        <v>0.9876668554324084</v>
      </c>
    </row>
    <row r="39" spans="1:7" ht="13" x14ac:dyDescent="0.3">
      <c r="A39" s="79" t="s">
        <v>186</v>
      </c>
      <c r="B39" s="78">
        <v>238357</v>
      </c>
      <c r="C39" s="78">
        <v>243493</v>
      </c>
      <c r="D39" s="85">
        <f>B39/C39</f>
        <v>0.97890699116607049</v>
      </c>
    </row>
    <row r="40" spans="1:7" ht="13" x14ac:dyDescent="0.3">
      <c r="A40" s="79" t="s">
        <v>185</v>
      </c>
      <c r="B40" s="78">
        <v>257684</v>
      </c>
      <c r="C40" s="78">
        <v>258284</v>
      </c>
      <c r="D40" s="85">
        <f t="shared" si="0"/>
        <v>0.99767697573213987</v>
      </c>
    </row>
    <row r="41" spans="1:7" ht="13" x14ac:dyDescent="0.3">
      <c r="A41" s="79" t="s">
        <v>184</v>
      </c>
      <c r="B41" s="78">
        <v>278810</v>
      </c>
      <c r="C41" s="78">
        <v>285337</v>
      </c>
      <c r="D41" s="85">
        <f>B41/C41</f>
        <v>0.97712529395066183</v>
      </c>
    </row>
    <row r="42" spans="1:7" x14ac:dyDescent="0.25">
      <c r="B42" s="77"/>
    </row>
    <row r="43" spans="1:7" ht="13" x14ac:dyDescent="0.3">
      <c r="A43" s="76"/>
      <c r="B43" s="75"/>
      <c r="C43" s="75"/>
      <c r="D43" s="74"/>
      <c r="E43" s="75"/>
      <c r="F43" s="75"/>
      <c r="G43" s="74"/>
    </row>
    <row r="44" spans="1:7" ht="14.5" x14ac:dyDescent="0.35">
      <c r="A44" s="93" t="s">
        <v>7</v>
      </c>
      <c r="B44" s="75"/>
      <c r="C44" s="75"/>
      <c r="D44" s="74"/>
      <c r="E44" s="75"/>
      <c r="F44" s="75"/>
      <c r="G44" s="74"/>
    </row>
    <row r="45" spans="1:7" ht="13" x14ac:dyDescent="0.3">
      <c r="B45" s="72"/>
      <c r="C45" s="72"/>
      <c r="D45" s="71"/>
      <c r="E45" s="72"/>
      <c r="F45" s="72"/>
      <c r="G45" s="71"/>
    </row>
  </sheetData>
  <mergeCells count="3">
    <mergeCell ref="B4:D4"/>
    <mergeCell ref="E4:G4"/>
    <mergeCell ref="H4:J4"/>
  </mergeCells>
  <hyperlinks>
    <hyperlink ref="A44" location="Indice!A1" display="Indice" xr:uid="{3CC373DA-D56B-450D-942E-901C1233B86D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DB1A-EE2D-4C40-A33D-14BC587EFECE}">
  <dimension ref="A1:M22"/>
  <sheetViews>
    <sheetView zoomScale="99" zoomScaleNormal="99" workbookViewId="0">
      <selection activeCell="A3" sqref="A3:A4"/>
    </sheetView>
  </sheetViews>
  <sheetFormatPr defaultRowHeight="14.5" x14ac:dyDescent="0.35"/>
  <cols>
    <col min="1" max="1" width="9.54296875" customWidth="1"/>
  </cols>
  <sheetData>
    <row r="1" spans="1:13" x14ac:dyDescent="0.35">
      <c r="A1" s="84" t="s">
        <v>200</v>
      </c>
    </row>
    <row r="3" spans="1:13" x14ac:dyDescent="0.35">
      <c r="A3" s="168" t="s">
        <v>198</v>
      </c>
      <c r="B3" s="168" t="s">
        <v>201</v>
      </c>
      <c r="C3" s="168"/>
      <c r="D3" s="168"/>
      <c r="E3" s="168" t="s">
        <v>202</v>
      </c>
      <c r="F3" s="168"/>
      <c r="G3" s="168"/>
      <c r="H3" s="168" t="s">
        <v>203</v>
      </c>
      <c r="I3" s="168"/>
      <c r="J3" s="168"/>
      <c r="K3" s="168" t="s">
        <v>165</v>
      </c>
      <c r="L3" s="168"/>
      <c r="M3" s="168"/>
    </row>
    <row r="4" spans="1:13" x14ac:dyDescent="0.35">
      <c r="A4" s="168"/>
      <c r="B4" s="137" t="s">
        <v>197</v>
      </c>
      <c r="C4" s="137" t="s">
        <v>196</v>
      </c>
      <c r="D4" s="137" t="s">
        <v>204</v>
      </c>
      <c r="E4" s="137" t="s">
        <v>197</v>
      </c>
      <c r="F4" s="137" t="s">
        <v>196</v>
      </c>
      <c r="G4" s="137" t="s">
        <v>204</v>
      </c>
      <c r="H4" s="137" t="s">
        <v>197</v>
      </c>
      <c r="I4" s="137" t="s">
        <v>196</v>
      </c>
      <c r="J4" s="137" t="s">
        <v>204</v>
      </c>
      <c r="K4" s="137" t="s">
        <v>197</v>
      </c>
      <c r="L4" s="137" t="s">
        <v>196</v>
      </c>
      <c r="M4" s="137" t="s">
        <v>204</v>
      </c>
    </row>
    <row r="5" spans="1:13" x14ac:dyDescent="0.35">
      <c r="A5" s="43" t="s">
        <v>194</v>
      </c>
      <c r="B5" s="117">
        <v>119805</v>
      </c>
      <c r="C5" s="117">
        <v>172152</v>
      </c>
      <c r="D5" s="138">
        <v>0.69699999999999995</v>
      </c>
      <c r="E5" s="21">
        <v>577</v>
      </c>
      <c r="F5" s="21">
        <v>721</v>
      </c>
      <c r="G5" s="138">
        <v>0.8</v>
      </c>
      <c r="H5" s="21">
        <v>592</v>
      </c>
      <c r="I5" s="21">
        <v>776</v>
      </c>
      <c r="J5" s="138">
        <v>0.76300000000000001</v>
      </c>
      <c r="K5" s="117">
        <v>120974</v>
      </c>
      <c r="L5" s="117">
        <v>173649</v>
      </c>
      <c r="M5" s="138">
        <v>0.69699999999999995</v>
      </c>
    </row>
    <row r="6" spans="1:13" x14ac:dyDescent="0.35">
      <c r="A6" s="43" t="s">
        <v>193</v>
      </c>
      <c r="B6" s="117">
        <v>128905</v>
      </c>
      <c r="C6" s="117">
        <v>169938</v>
      </c>
      <c r="D6" s="138">
        <v>0.76</v>
      </c>
      <c r="E6" s="21">
        <v>608</v>
      </c>
      <c r="F6" s="21">
        <v>707</v>
      </c>
      <c r="G6" s="138">
        <v>0.86</v>
      </c>
      <c r="H6" s="21">
        <v>579</v>
      </c>
      <c r="I6" s="21">
        <v>755</v>
      </c>
      <c r="J6" s="138">
        <v>0.76700000000000002</v>
      </c>
      <c r="K6" s="117">
        <v>130092</v>
      </c>
      <c r="L6" s="117">
        <v>171400</v>
      </c>
      <c r="M6" s="138">
        <v>0.75900000000000001</v>
      </c>
    </row>
    <row r="7" spans="1:13" x14ac:dyDescent="0.35">
      <c r="A7" s="43" t="s">
        <v>192</v>
      </c>
      <c r="B7" s="117">
        <v>132537</v>
      </c>
      <c r="C7" s="117">
        <v>172053</v>
      </c>
      <c r="D7" s="138">
        <v>0.77200000000000002</v>
      </c>
      <c r="E7" s="21">
        <v>575</v>
      </c>
      <c r="F7" s="21">
        <v>700</v>
      </c>
      <c r="G7" s="138">
        <v>0.82099999999999995</v>
      </c>
      <c r="H7" s="21">
        <v>591</v>
      </c>
      <c r="I7" s="21">
        <v>852</v>
      </c>
      <c r="J7" s="138">
        <v>0.69399999999999995</v>
      </c>
      <c r="K7" s="117">
        <v>133703</v>
      </c>
      <c r="L7" s="117">
        <v>173605</v>
      </c>
      <c r="M7" s="138">
        <v>0.77</v>
      </c>
    </row>
    <row r="8" spans="1:13" x14ac:dyDescent="0.35">
      <c r="A8" s="139" t="s">
        <v>191</v>
      </c>
      <c r="B8" s="140">
        <v>146087</v>
      </c>
      <c r="C8" s="140">
        <v>184227</v>
      </c>
      <c r="D8" s="141">
        <v>0.79500000000000004</v>
      </c>
      <c r="E8" s="142">
        <v>596</v>
      </c>
      <c r="F8" s="142">
        <v>681</v>
      </c>
      <c r="G8" s="141">
        <v>0.875</v>
      </c>
      <c r="H8" s="142">
        <v>623</v>
      </c>
      <c r="I8" s="142">
        <v>793</v>
      </c>
      <c r="J8" s="141">
        <v>0.78600000000000003</v>
      </c>
      <c r="K8" s="140">
        <v>147306</v>
      </c>
      <c r="L8" s="140">
        <v>185701</v>
      </c>
      <c r="M8" s="141">
        <v>0.79300000000000004</v>
      </c>
    </row>
    <row r="9" spans="1:13" x14ac:dyDescent="0.35">
      <c r="A9" s="43" t="s">
        <v>190</v>
      </c>
      <c r="B9" s="117">
        <v>140044</v>
      </c>
      <c r="C9" s="117">
        <v>149485</v>
      </c>
      <c r="D9" s="138">
        <v>0.93700000000000006</v>
      </c>
      <c r="E9" s="21">
        <v>499</v>
      </c>
      <c r="F9" s="21">
        <v>512</v>
      </c>
      <c r="G9" s="138">
        <v>0.97499999999999998</v>
      </c>
      <c r="H9" s="21">
        <v>490</v>
      </c>
      <c r="I9" s="21">
        <v>507</v>
      </c>
      <c r="J9" s="138">
        <v>0.96599999999999997</v>
      </c>
      <c r="K9" s="117">
        <v>141033</v>
      </c>
      <c r="L9" s="117">
        <v>150504</v>
      </c>
      <c r="M9" s="138">
        <v>0.93700000000000006</v>
      </c>
    </row>
    <row r="10" spans="1:13" x14ac:dyDescent="0.35">
      <c r="A10" s="43" t="s">
        <v>189</v>
      </c>
      <c r="B10" s="117">
        <v>170106</v>
      </c>
      <c r="C10" s="117">
        <v>177560</v>
      </c>
      <c r="D10" s="138">
        <v>0.95799999999999996</v>
      </c>
      <c r="E10" s="21">
        <v>495</v>
      </c>
      <c r="F10" s="21">
        <v>507</v>
      </c>
      <c r="G10" s="138">
        <v>0.97599999999999998</v>
      </c>
      <c r="H10" s="21">
        <v>504</v>
      </c>
      <c r="I10" s="21">
        <v>528</v>
      </c>
      <c r="J10" s="138">
        <v>0.95499999999999996</v>
      </c>
      <c r="K10" s="117">
        <v>171105</v>
      </c>
      <c r="L10" s="117">
        <v>178595</v>
      </c>
      <c r="M10" s="138">
        <v>0.95799999999999996</v>
      </c>
    </row>
    <row r="11" spans="1:13" x14ac:dyDescent="0.35">
      <c r="A11" s="43" t="s">
        <v>188</v>
      </c>
      <c r="B11" s="117">
        <v>189933</v>
      </c>
      <c r="C11" s="117">
        <v>194780</v>
      </c>
      <c r="D11" s="138">
        <v>0.97499999999999998</v>
      </c>
      <c r="E11" s="21">
        <v>484</v>
      </c>
      <c r="F11" s="21">
        <v>492</v>
      </c>
      <c r="G11" s="138">
        <v>0.98399999999999999</v>
      </c>
      <c r="H11" s="21">
        <v>517</v>
      </c>
      <c r="I11" s="21">
        <v>525</v>
      </c>
      <c r="J11" s="138">
        <v>0.98499999999999999</v>
      </c>
      <c r="K11" s="117">
        <v>190934</v>
      </c>
      <c r="L11" s="117">
        <v>195797</v>
      </c>
      <c r="M11" s="138">
        <v>0.97499999999999998</v>
      </c>
    </row>
    <row r="12" spans="1:13" x14ac:dyDescent="0.35">
      <c r="A12" s="43" t="s">
        <v>10</v>
      </c>
      <c r="B12" s="117">
        <v>206656</v>
      </c>
      <c r="C12" s="117">
        <v>212211</v>
      </c>
      <c r="D12" s="138">
        <v>0.97399999999999998</v>
      </c>
      <c r="E12" s="21">
        <v>387</v>
      </c>
      <c r="F12" s="21">
        <v>391</v>
      </c>
      <c r="G12" s="138">
        <v>0.99</v>
      </c>
      <c r="H12" s="21">
        <v>697</v>
      </c>
      <c r="I12" s="21">
        <v>721</v>
      </c>
      <c r="J12" s="138">
        <v>0.96699999999999997</v>
      </c>
      <c r="K12" s="117">
        <v>207740</v>
      </c>
      <c r="L12" s="117">
        <v>213323</v>
      </c>
      <c r="M12" s="138">
        <v>0.97399999999999998</v>
      </c>
    </row>
    <row r="13" spans="1:13" x14ac:dyDescent="0.35">
      <c r="A13" s="43" t="s">
        <v>11</v>
      </c>
      <c r="B13" s="117">
        <v>222334</v>
      </c>
      <c r="C13" s="117">
        <v>227814</v>
      </c>
      <c r="D13" s="138">
        <v>0.97599999999999998</v>
      </c>
      <c r="E13" s="21">
        <v>348</v>
      </c>
      <c r="F13" s="21">
        <v>351</v>
      </c>
      <c r="G13" s="138">
        <v>0.99099999999999999</v>
      </c>
      <c r="H13" s="21">
        <v>617</v>
      </c>
      <c r="I13" s="21">
        <v>622</v>
      </c>
      <c r="J13" s="138">
        <v>0.99199999999999999</v>
      </c>
      <c r="K13" s="117">
        <v>223299</v>
      </c>
      <c r="L13" s="117">
        <v>228787</v>
      </c>
      <c r="M13" s="138">
        <v>0.97599999999999998</v>
      </c>
    </row>
    <row r="14" spans="1:13" x14ac:dyDescent="0.35">
      <c r="A14" s="43" t="s">
        <v>187</v>
      </c>
      <c r="B14" s="117">
        <v>243267</v>
      </c>
      <c r="C14" s="117">
        <v>246307</v>
      </c>
      <c r="D14" s="138">
        <v>0.98799999999999999</v>
      </c>
      <c r="E14" s="21">
        <v>334</v>
      </c>
      <c r="F14" s="21">
        <v>339</v>
      </c>
      <c r="G14" s="138">
        <v>0.98499999999999999</v>
      </c>
      <c r="H14" s="21">
        <v>570</v>
      </c>
      <c r="I14" s="21">
        <v>574</v>
      </c>
      <c r="J14" s="138">
        <v>0.99299999999999999</v>
      </c>
      <c r="K14" s="117">
        <v>244171</v>
      </c>
      <c r="L14" s="117">
        <v>247220</v>
      </c>
      <c r="M14" s="138">
        <v>0.98799999999999999</v>
      </c>
    </row>
    <row r="15" spans="1:13" x14ac:dyDescent="0.35">
      <c r="A15" s="43" t="s">
        <v>186</v>
      </c>
      <c r="B15" s="117">
        <v>237600</v>
      </c>
      <c r="C15" s="117">
        <v>242727</v>
      </c>
      <c r="D15" s="138">
        <v>0.97899999999999998</v>
      </c>
      <c r="E15" s="21">
        <v>232</v>
      </c>
      <c r="F15" s="21">
        <v>236</v>
      </c>
      <c r="G15" s="138">
        <v>0.98299999999999998</v>
      </c>
      <c r="H15" s="21">
        <v>525</v>
      </c>
      <c r="I15" s="21">
        <v>530</v>
      </c>
      <c r="J15" s="138">
        <v>0.99099999999999999</v>
      </c>
      <c r="K15" s="117">
        <v>238357</v>
      </c>
      <c r="L15" s="117">
        <v>243493</v>
      </c>
      <c r="M15" s="138">
        <v>0.97899999999999998</v>
      </c>
    </row>
    <row r="16" spans="1:13" x14ac:dyDescent="0.35">
      <c r="A16" s="43" t="s">
        <v>185</v>
      </c>
      <c r="B16" s="117">
        <v>257019</v>
      </c>
      <c r="C16" s="117">
        <v>257615</v>
      </c>
      <c r="D16" s="138">
        <v>0.998</v>
      </c>
      <c r="E16" s="21">
        <v>211</v>
      </c>
      <c r="F16" s="21">
        <v>215</v>
      </c>
      <c r="G16" s="138">
        <v>0.98099999999999998</v>
      </c>
      <c r="H16" s="21">
        <v>454</v>
      </c>
      <c r="I16" s="21">
        <v>454</v>
      </c>
      <c r="J16" s="138">
        <v>1</v>
      </c>
      <c r="K16" s="117">
        <v>257684</v>
      </c>
      <c r="L16" s="117">
        <v>258284</v>
      </c>
      <c r="M16" s="138">
        <v>0.998</v>
      </c>
    </row>
    <row r="17" spans="1:13" x14ac:dyDescent="0.35">
      <c r="A17" s="43" t="s">
        <v>184</v>
      </c>
      <c r="B17" s="117">
        <v>278153</v>
      </c>
      <c r="C17" s="117">
        <v>284669</v>
      </c>
      <c r="D17" s="138">
        <v>0.97699999999999998</v>
      </c>
      <c r="E17" s="21">
        <v>230</v>
      </c>
      <c r="F17" s="21">
        <v>240</v>
      </c>
      <c r="G17" s="138">
        <v>0.95799999999999996</v>
      </c>
      <c r="H17" s="21">
        <v>427</v>
      </c>
      <c r="I17" s="21">
        <v>428</v>
      </c>
      <c r="J17" s="138">
        <v>0.998</v>
      </c>
      <c r="K17" s="117">
        <v>278810</v>
      </c>
      <c r="L17" s="117">
        <v>285337</v>
      </c>
      <c r="M17" s="138">
        <v>0.97699999999999998</v>
      </c>
    </row>
    <row r="18" spans="1:13" x14ac:dyDescent="0.35">
      <c r="G18" s="136"/>
    </row>
    <row r="19" spans="1:13" x14ac:dyDescent="0.35">
      <c r="A19" s="80" t="s">
        <v>199</v>
      </c>
    </row>
    <row r="21" spans="1:13" x14ac:dyDescent="0.35">
      <c r="A21" s="51"/>
    </row>
    <row r="22" spans="1:13" x14ac:dyDescent="0.35">
      <c r="A22" s="93" t="s">
        <v>7</v>
      </c>
    </row>
  </sheetData>
  <mergeCells count="5">
    <mergeCell ref="A3:A4"/>
    <mergeCell ref="B3:D3"/>
    <mergeCell ref="E3:G3"/>
    <mergeCell ref="H3:J3"/>
    <mergeCell ref="K3:M3"/>
  </mergeCells>
  <hyperlinks>
    <hyperlink ref="A22" location="Indice!A1" display="Indice" xr:uid="{4F40C931-47D4-428A-993D-8F391249D6E5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D126-D5DA-46AB-A9B9-B32D4A81F131}">
  <dimension ref="A1:J30"/>
  <sheetViews>
    <sheetView zoomScaleNormal="100" workbookViewId="0"/>
  </sheetViews>
  <sheetFormatPr defaultRowHeight="14.5" x14ac:dyDescent="0.35"/>
  <cols>
    <col min="1" max="1" width="12.81640625" customWidth="1"/>
  </cols>
  <sheetData>
    <row r="1" spans="1:10" x14ac:dyDescent="0.35">
      <c r="A1" s="84" t="s">
        <v>205</v>
      </c>
    </row>
    <row r="3" spans="1:10" x14ac:dyDescent="0.35">
      <c r="A3" s="169" t="s">
        <v>27</v>
      </c>
      <c r="B3" s="169" t="s">
        <v>206</v>
      </c>
      <c r="C3" s="169"/>
      <c r="D3" s="169"/>
      <c r="E3" s="169" t="s">
        <v>207</v>
      </c>
      <c r="F3" s="169"/>
      <c r="G3" s="169"/>
      <c r="H3" s="169" t="s">
        <v>208</v>
      </c>
      <c r="I3" s="169"/>
      <c r="J3" s="169"/>
    </row>
    <row r="4" spans="1:10" x14ac:dyDescent="0.35">
      <c r="A4" s="169"/>
      <c r="B4" s="42" t="s">
        <v>209</v>
      </c>
      <c r="C4" s="42" t="s">
        <v>210</v>
      </c>
      <c r="D4" s="42" t="s">
        <v>204</v>
      </c>
      <c r="E4" s="42" t="s">
        <v>209</v>
      </c>
      <c r="F4" s="42" t="s">
        <v>210</v>
      </c>
      <c r="G4" s="42" t="s">
        <v>204</v>
      </c>
      <c r="H4" s="42" t="s">
        <v>209</v>
      </c>
      <c r="I4" s="42" t="s">
        <v>210</v>
      </c>
      <c r="J4" s="42" t="s">
        <v>204</v>
      </c>
    </row>
    <row r="5" spans="1:10" x14ac:dyDescent="0.35">
      <c r="A5" s="43" t="s">
        <v>32</v>
      </c>
      <c r="B5" s="117">
        <v>6335</v>
      </c>
      <c r="C5" s="117">
        <v>6335</v>
      </c>
      <c r="D5" s="138">
        <v>1</v>
      </c>
      <c r="E5" s="117">
        <v>5414</v>
      </c>
      <c r="F5" s="117">
        <v>5414</v>
      </c>
      <c r="G5" s="138">
        <v>1</v>
      </c>
      <c r="H5" s="117">
        <v>4801</v>
      </c>
      <c r="I5" s="117">
        <v>2838</v>
      </c>
      <c r="J5" s="138">
        <v>0.59099999999999997</v>
      </c>
    </row>
    <row r="6" spans="1:10" x14ac:dyDescent="0.35">
      <c r="A6" s="43" t="s">
        <v>36</v>
      </c>
      <c r="B6" s="117">
        <v>1178</v>
      </c>
      <c r="C6" s="117">
        <v>1178</v>
      </c>
      <c r="D6" s="138">
        <v>1</v>
      </c>
      <c r="E6" s="117">
        <v>1446</v>
      </c>
      <c r="F6" s="117">
        <v>1446</v>
      </c>
      <c r="G6" s="138">
        <v>1</v>
      </c>
      <c r="H6" s="117">
        <v>1238</v>
      </c>
      <c r="I6" s="117">
        <v>1238</v>
      </c>
      <c r="J6" s="138">
        <v>1</v>
      </c>
    </row>
    <row r="7" spans="1:10" x14ac:dyDescent="0.35">
      <c r="A7" s="43" t="s">
        <v>44</v>
      </c>
      <c r="B7" s="117">
        <v>13585</v>
      </c>
      <c r="C7" s="117">
        <v>13448</v>
      </c>
      <c r="D7" s="138">
        <v>0.99</v>
      </c>
      <c r="E7" s="117">
        <v>9793</v>
      </c>
      <c r="F7" s="117">
        <v>9105</v>
      </c>
      <c r="G7" s="138">
        <v>0.93</v>
      </c>
      <c r="H7" s="117">
        <v>8262</v>
      </c>
      <c r="I7" s="117">
        <v>2946</v>
      </c>
      <c r="J7" s="138">
        <v>0.35699999999999998</v>
      </c>
    </row>
    <row r="8" spans="1:10" x14ac:dyDescent="0.35">
      <c r="A8" s="43" t="s">
        <v>52</v>
      </c>
      <c r="B8" s="117">
        <v>42879</v>
      </c>
      <c r="C8" s="117">
        <v>42879</v>
      </c>
      <c r="D8" s="138">
        <v>1</v>
      </c>
      <c r="E8" s="117">
        <v>20364</v>
      </c>
      <c r="F8" s="117">
        <v>20364</v>
      </c>
      <c r="G8" s="138">
        <v>1</v>
      </c>
      <c r="H8" s="117">
        <v>14076</v>
      </c>
      <c r="I8" s="117">
        <v>5359</v>
      </c>
      <c r="J8" s="138">
        <v>0.38100000000000001</v>
      </c>
    </row>
    <row r="9" spans="1:10" x14ac:dyDescent="0.35">
      <c r="A9" s="43" t="s">
        <v>166</v>
      </c>
      <c r="B9" s="117">
        <v>25004</v>
      </c>
      <c r="C9" s="117">
        <v>24994</v>
      </c>
      <c r="D9" s="138">
        <v>1</v>
      </c>
      <c r="E9" s="117">
        <v>20904</v>
      </c>
      <c r="F9" s="117">
        <v>20903</v>
      </c>
      <c r="G9" s="138">
        <v>1</v>
      </c>
      <c r="H9" s="117">
        <v>16122</v>
      </c>
      <c r="I9" s="117">
        <v>16055</v>
      </c>
      <c r="J9" s="138">
        <v>0.996</v>
      </c>
    </row>
    <row r="10" spans="1:10" x14ac:dyDescent="0.35">
      <c r="A10" s="43" t="s">
        <v>64</v>
      </c>
      <c r="B10" s="117">
        <v>5866</v>
      </c>
      <c r="C10" s="117">
        <v>5866</v>
      </c>
      <c r="D10" s="138">
        <v>1</v>
      </c>
      <c r="E10" s="117">
        <v>5482</v>
      </c>
      <c r="F10" s="117">
        <v>5482</v>
      </c>
      <c r="G10" s="138">
        <v>1</v>
      </c>
      <c r="H10" s="117">
        <v>3584</v>
      </c>
      <c r="I10" s="117">
        <v>3584</v>
      </c>
      <c r="J10" s="138">
        <v>1</v>
      </c>
    </row>
    <row r="11" spans="1:10" x14ac:dyDescent="0.35">
      <c r="A11" s="43" t="s">
        <v>66</v>
      </c>
      <c r="B11" s="117">
        <v>30822</v>
      </c>
      <c r="C11" s="117">
        <v>30822</v>
      </c>
      <c r="D11" s="138">
        <v>1</v>
      </c>
      <c r="E11" s="117">
        <v>19066</v>
      </c>
      <c r="F11" s="117">
        <v>19066</v>
      </c>
      <c r="G11" s="138">
        <v>1</v>
      </c>
      <c r="H11" s="117">
        <v>16146</v>
      </c>
      <c r="I11" s="117">
        <v>12985</v>
      </c>
      <c r="J11" s="138">
        <v>0.80400000000000005</v>
      </c>
    </row>
    <row r="12" spans="1:10" x14ac:dyDescent="0.35">
      <c r="A12" s="43" t="s">
        <v>68</v>
      </c>
      <c r="B12" s="117">
        <v>3620</v>
      </c>
      <c r="C12" s="117">
        <v>3620</v>
      </c>
      <c r="D12" s="138">
        <v>1</v>
      </c>
      <c r="E12" s="117">
        <v>3097</v>
      </c>
      <c r="F12" s="117">
        <v>3097</v>
      </c>
      <c r="G12" s="138">
        <v>1</v>
      </c>
      <c r="H12" s="117">
        <v>3703</v>
      </c>
      <c r="I12" s="117">
        <v>1831</v>
      </c>
      <c r="J12" s="138">
        <v>0.49399999999999999</v>
      </c>
    </row>
    <row r="13" spans="1:10" x14ac:dyDescent="0.35">
      <c r="A13" s="43" t="s">
        <v>76</v>
      </c>
      <c r="B13" s="117">
        <v>28353</v>
      </c>
      <c r="C13" s="117">
        <v>27135</v>
      </c>
      <c r="D13" s="138">
        <v>0.95699999999999996</v>
      </c>
      <c r="E13" s="117">
        <v>23246</v>
      </c>
      <c r="F13" s="117">
        <v>22793</v>
      </c>
      <c r="G13" s="138">
        <v>0.98099999999999998</v>
      </c>
      <c r="H13" s="117">
        <v>14971</v>
      </c>
      <c r="I13" s="117">
        <v>11089</v>
      </c>
      <c r="J13" s="138">
        <v>0.74099999999999999</v>
      </c>
    </row>
    <row r="14" spans="1:10" x14ac:dyDescent="0.35">
      <c r="A14" s="43" t="s">
        <v>84</v>
      </c>
      <c r="B14" s="117">
        <v>6230</v>
      </c>
      <c r="C14" s="117">
        <v>6230</v>
      </c>
      <c r="D14" s="138">
        <v>1</v>
      </c>
      <c r="E14" s="117">
        <v>5666</v>
      </c>
      <c r="F14" s="117">
        <v>5666</v>
      </c>
      <c r="G14" s="138">
        <v>1</v>
      </c>
      <c r="H14" s="117">
        <v>4784</v>
      </c>
      <c r="I14" s="117">
        <v>4725</v>
      </c>
      <c r="J14" s="138">
        <v>0.98799999999999999</v>
      </c>
    </row>
    <row r="15" spans="1:10" x14ac:dyDescent="0.35">
      <c r="A15" s="43" t="s">
        <v>89</v>
      </c>
      <c r="B15" s="117">
        <v>1150</v>
      </c>
      <c r="C15" s="21">
        <v>639</v>
      </c>
      <c r="D15" s="138">
        <v>0.55600000000000005</v>
      </c>
      <c r="E15" s="21">
        <v>821</v>
      </c>
      <c r="F15" s="21">
        <v>821</v>
      </c>
      <c r="G15" s="138">
        <v>1</v>
      </c>
      <c r="H15" s="117">
        <v>1017</v>
      </c>
      <c r="I15" s="21">
        <v>598</v>
      </c>
      <c r="J15" s="138">
        <v>0.58799999999999997</v>
      </c>
    </row>
    <row r="16" spans="1:10" x14ac:dyDescent="0.35">
      <c r="A16" s="43" t="s">
        <v>91</v>
      </c>
      <c r="B16" s="117">
        <v>18500</v>
      </c>
      <c r="C16" s="117">
        <v>18500</v>
      </c>
      <c r="D16" s="138">
        <v>1</v>
      </c>
      <c r="E16" s="117">
        <v>13715</v>
      </c>
      <c r="F16" s="117">
        <v>13715</v>
      </c>
      <c r="G16" s="138">
        <v>1</v>
      </c>
      <c r="H16" s="117">
        <v>11872</v>
      </c>
      <c r="I16" s="117">
        <v>3657</v>
      </c>
      <c r="J16" s="138">
        <v>0.308</v>
      </c>
    </row>
    <row r="17" spans="1:10" x14ac:dyDescent="0.35">
      <c r="A17" s="43" t="s">
        <v>99</v>
      </c>
      <c r="B17" s="117">
        <v>20739</v>
      </c>
      <c r="C17" s="117">
        <v>20739</v>
      </c>
      <c r="D17" s="138">
        <v>1</v>
      </c>
      <c r="E17" s="117">
        <v>17450</v>
      </c>
      <c r="F17" s="117">
        <v>17450</v>
      </c>
      <c r="G17" s="138">
        <v>1</v>
      </c>
      <c r="H17" s="117">
        <v>13654</v>
      </c>
      <c r="I17" s="117">
        <v>7221</v>
      </c>
      <c r="J17" s="138">
        <v>0.52900000000000003</v>
      </c>
    </row>
    <row r="18" spans="1:10" x14ac:dyDescent="0.35">
      <c r="A18" s="43" t="s">
        <v>101</v>
      </c>
      <c r="B18" s="117">
        <v>10081</v>
      </c>
      <c r="C18" s="117">
        <v>10081</v>
      </c>
      <c r="D18" s="138">
        <v>1</v>
      </c>
      <c r="E18" s="117">
        <v>8925</v>
      </c>
      <c r="F18" s="117">
        <v>8925</v>
      </c>
      <c r="G18" s="138">
        <v>1</v>
      </c>
      <c r="H18" s="117">
        <v>7758</v>
      </c>
      <c r="I18" s="117">
        <v>6273</v>
      </c>
      <c r="J18" s="138">
        <v>0.80900000000000005</v>
      </c>
    </row>
    <row r="19" spans="1:10" x14ac:dyDescent="0.35">
      <c r="A19" s="43" t="s">
        <v>108</v>
      </c>
      <c r="B19" s="117">
        <v>26833</v>
      </c>
      <c r="C19" s="117">
        <v>26074</v>
      </c>
      <c r="D19" s="138">
        <v>0.97199999999999998</v>
      </c>
      <c r="E19" s="117">
        <v>20036</v>
      </c>
      <c r="F19" s="117">
        <v>15706</v>
      </c>
      <c r="G19" s="138">
        <v>0.78400000000000003</v>
      </c>
      <c r="H19" s="117">
        <v>18325</v>
      </c>
      <c r="I19" s="117">
        <v>11113</v>
      </c>
      <c r="J19" s="138">
        <v>0.60599999999999998</v>
      </c>
    </row>
    <row r="20" spans="1:10" x14ac:dyDescent="0.35">
      <c r="A20" s="43" t="s">
        <v>111</v>
      </c>
      <c r="B20" s="117">
        <v>13320</v>
      </c>
      <c r="C20" s="117">
        <v>13320</v>
      </c>
      <c r="D20" s="138">
        <v>1</v>
      </c>
      <c r="E20" s="117">
        <v>13507</v>
      </c>
      <c r="F20" s="117">
        <v>13507</v>
      </c>
      <c r="G20" s="138">
        <v>1</v>
      </c>
      <c r="H20" s="117">
        <v>10491</v>
      </c>
      <c r="I20" s="117">
        <v>10491</v>
      </c>
      <c r="J20" s="138">
        <v>1</v>
      </c>
    </row>
    <row r="21" spans="1:10" x14ac:dyDescent="0.35">
      <c r="A21" s="43" t="s">
        <v>119</v>
      </c>
      <c r="B21" s="117">
        <v>5522</v>
      </c>
      <c r="C21" s="117">
        <v>5522</v>
      </c>
      <c r="D21" s="138">
        <v>1</v>
      </c>
      <c r="E21" s="117">
        <v>6557</v>
      </c>
      <c r="F21" s="117">
        <v>6557</v>
      </c>
      <c r="G21" s="138">
        <v>1</v>
      </c>
      <c r="H21" s="117">
        <v>8113</v>
      </c>
      <c r="I21" s="117">
        <v>8113</v>
      </c>
      <c r="J21" s="138">
        <v>1</v>
      </c>
    </row>
    <row r="22" spans="1:10" x14ac:dyDescent="0.35">
      <c r="A22" s="43" t="s">
        <v>126</v>
      </c>
      <c r="B22" s="117">
        <v>5782</v>
      </c>
      <c r="C22" s="117">
        <v>5782</v>
      </c>
      <c r="D22" s="138">
        <v>1</v>
      </c>
      <c r="E22" s="117">
        <v>4568</v>
      </c>
      <c r="F22" s="117">
        <v>4568</v>
      </c>
      <c r="G22" s="138">
        <v>1</v>
      </c>
      <c r="H22" s="117">
        <v>3714</v>
      </c>
      <c r="I22" s="117">
        <v>1700</v>
      </c>
      <c r="J22" s="138">
        <v>0.45800000000000002</v>
      </c>
    </row>
    <row r="23" spans="1:10" x14ac:dyDescent="0.35">
      <c r="A23" s="43" t="s">
        <v>134</v>
      </c>
      <c r="B23" s="21">
        <v>160</v>
      </c>
      <c r="C23" s="21">
        <v>160</v>
      </c>
      <c r="D23" s="138">
        <v>1</v>
      </c>
      <c r="E23" s="21">
        <v>151</v>
      </c>
      <c r="F23" s="21">
        <v>137</v>
      </c>
      <c r="G23" s="138">
        <v>0.90700000000000003</v>
      </c>
      <c r="H23" s="21">
        <v>894</v>
      </c>
      <c r="I23" s="21">
        <v>787</v>
      </c>
      <c r="J23" s="138">
        <v>0.88</v>
      </c>
    </row>
    <row r="24" spans="1:10" x14ac:dyDescent="0.35">
      <c r="A24" s="43" t="s">
        <v>140</v>
      </c>
      <c r="B24" s="117">
        <v>19378</v>
      </c>
      <c r="C24" s="117">
        <v>15486</v>
      </c>
      <c r="D24" s="138">
        <v>0.79900000000000004</v>
      </c>
      <c r="E24" s="117">
        <v>13115</v>
      </c>
      <c r="F24" s="117">
        <v>13018</v>
      </c>
      <c r="G24" s="138">
        <v>0.99299999999999999</v>
      </c>
      <c r="H24" s="117">
        <v>10124</v>
      </c>
      <c r="I24" s="117">
        <v>8371</v>
      </c>
      <c r="J24" s="138">
        <v>0.82699999999999996</v>
      </c>
    </row>
    <row r="25" spans="1:10" x14ac:dyDescent="0.35">
      <c r="A25" s="41" t="s">
        <v>211</v>
      </c>
      <c r="B25" s="153">
        <v>285337</v>
      </c>
      <c r="C25" s="153">
        <v>278810</v>
      </c>
      <c r="D25" s="154">
        <v>0.97699999999999998</v>
      </c>
      <c r="E25" s="153">
        <v>213323</v>
      </c>
      <c r="F25" s="153">
        <v>207740</v>
      </c>
      <c r="G25" s="154">
        <v>0.97399999999999998</v>
      </c>
      <c r="H25" s="153">
        <v>173649</v>
      </c>
      <c r="I25" s="153">
        <v>120974</v>
      </c>
      <c r="J25" s="154">
        <v>0.69699999999999995</v>
      </c>
    </row>
    <row r="27" spans="1:10" x14ac:dyDescent="0.35">
      <c r="A27" s="80" t="s">
        <v>199</v>
      </c>
    </row>
    <row r="29" spans="1:10" x14ac:dyDescent="0.35">
      <c r="A29" s="51"/>
    </row>
    <row r="30" spans="1:10" x14ac:dyDescent="0.35">
      <c r="A30" s="93" t="s">
        <v>7</v>
      </c>
    </row>
  </sheetData>
  <mergeCells count="4">
    <mergeCell ref="A3:A4"/>
    <mergeCell ref="B3:D3"/>
    <mergeCell ref="E3:G3"/>
    <mergeCell ref="H3:J3"/>
  </mergeCells>
  <hyperlinks>
    <hyperlink ref="A30" location="Indice!A1" display="Indice" xr:uid="{243BD713-5DCD-47B7-80A7-954E1C79698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4AAC-ECF5-43B1-B63D-F7C262FB61F7}">
  <dimension ref="A1:G58"/>
  <sheetViews>
    <sheetView zoomScaleNormal="100" workbookViewId="0"/>
  </sheetViews>
  <sheetFormatPr defaultColWidth="8.81640625" defaultRowHeight="14.5" x14ac:dyDescent="0.35"/>
  <cols>
    <col min="1" max="1" width="14.6328125" style="10" customWidth="1"/>
    <col min="2" max="16384" width="8.81640625" style="10"/>
  </cols>
  <sheetData>
    <row r="1" spans="1:1" x14ac:dyDescent="0.35">
      <c r="A1" s="84" t="s">
        <v>212</v>
      </c>
    </row>
    <row r="30" spans="1:1" x14ac:dyDescent="0.35">
      <c r="A30" s="86" t="s">
        <v>199</v>
      </c>
    </row>
    <row r="33" spans="1:7" x14ac:dyDescent="0.35">
      <c r="A33" s="170" t="s">
        <v>27</v>
      </c>
      <c r="B33" s="170" t="s">
        <v>206</v>
      </c>
      <c r="C33" s="170"/>
      <c r="D33" s="170"/>
      <c r="E33" s="170" t="s">
        <v>208</v>
      </c>
      <c r="F33" s="170"/>
      <c r="G33" s="170"/>
    </row>
    <row r="34" spans="1:7" x14ac:dyDescent="0.35">
      <c r="A34" s="170"/>
      <c r="B34" s="89" t="s">
        <v>209</v>
      </c>
      <c r="C34" s="89" t="s">
        <v>210</v>
      </c>
      <c r="D34" s="89" t="s">
        <v>204</v>
      </c>
      <c r="E34" s="89" t="s">
        <v>209</v>
      </c>
      <c r="F34" s="89" t="s">
        <v>210</v>
      </c>
      <c r="G34" s="89" t="s">
        <v>204</v>
      </c>
    </row>
    <row r="35" spans="1:7" x14ac:dyDescent="0.35">
      <c r="A35" s="79" t="s">
        <v>32</v>
      </c>
      <c r="B35" s="87">
        <v>6338</v>
      </c>
      <c r="C35" s="87">
        <v>6338</v>
      </c>
      <c r="D35" s="88">
        <v>1</v>
      </c>
      <c r="E35" s="87">
        <v>4801</v>
      </c>
      <c r="F35" s="87">
        <v>2838</v>
      </c>
      <c r="G35" s="88">
        <v>0.59112684857321396</v>
      </c>
    </row>
    <row r="36" spans="1:7" x14ac:dyDescent="0.35">
      <c r="A36" s="79" t="s">
        <v>36</v>
      </c>
      <c r="B36" s="87">
        <v>1193</v>
      </c>
      <c r="C36" s="87">
        <v>1193</v>
      </c>
      <c r="D36" s="88">
        <v>1</v>
      </c>
      <c r="E36" s="87">
        <v>1238</v>
      </c>
      <c r="F36" s="87">
        <v>1238</v>
      </c>
      <c r="G36" s="88">
        <v>1</v>
      </c>
    </row>
    <row r="37" spans="1:7" x14ac:dyDescent="0.35">
      <c r="A37" s="79" t="s">
        <v>44</v>
      </c>
      <c r="B37" s="87">
        <v>13604</v>
      </c>
      <c r="C37" s="87">
        <v>13467</v>
      </c>
      <c r="D37" s="88">
        <v>0.98992943251984711</v>
      </c>
      <c r="E37" s="87">
        <v>8262</v>
      </c>
      <c r="F37" s="87">
        <v>2946</v>
      </c>
      <c r="G37" s="88">
        <v>0.35657225853304286</v>
      </c>
    </row>
    <row r="38" spans="1:7" x14ac:dyDescent="0.35">
      <c r="A38" s="79" t="s">
        <v>52</v>
      </c>
      <c r="B38" s="87">
        <v>42974</v>
      </c>
      <c r="C38" s="87">
        <v>42974</v>
      </c>
      <c r="D38" s="88">
        <v>1</v>
      </c>
      <c r="E38" s="87">
        <v>14076</v>
      </c>
      <c r="F38" s="87">
        <v>5359</v>
      </c>
      <c r="G38" s="88">
        <v>0.38071895424836599</v>
      </c>
    </row>
    <row r="39" spans="1:7" x14ac:dyDescent="0.35">
      <c r="A39" s="79" t="s">
        <v>166</v>
      </c>
      <c r="B39" s="87">
        <v>25321</v>
      </c>
      <c r="C39" s="87">
        <v>25311</v>
      </c>
      <c r="D39" s="88">
        <v>0.99960507088977524</v>
      </c>
      <c r="E39" s="87">
        <v>16122</v>
      </c>
      <c r="F39" s="87">
        <v>16055</v>
      </c>
      <c r="G39" s="88">
        <v>0.99584418806599673</v>
      </c>
    </row>
    <row r="40" spans="1:7" x14ac:dyDescent="0.35">
      <c r="A40" s="79" t="s">
        <v>64</v>
      </c>
      <c r="B40" s="87">
        <v>5874</v>
      </c>
      <c r="C40" s="87">
        <v>5874</v>
      </c>
      <c r="D40" s="88">
        <v>1</v>
      </c>
      <c r="E40" s="87">
        <v>3584</v>
      </c>
      <c r="F40" s="87">
        <v>3584</v>
      </c>
      <c r="G40" s="88">
        <v>1</v>
      </c>
    </row>
    <row r="41" spans="1:7" x14ac:dyDescent="0.35">
      <c r="A41" s="79" t="s">
        <v>66</v>
      </c>
      <c r="B41" s="87">
        <v>31216</v>
      </c>
      <c r="C41" s="87">
        <v>31216</v>
      </c>
      <c r="D41" s="88">
        <v>1</v>
      </c>
      <c r="E41" s="87">
        <v>16146</v>
      </c>
      <c r="F41" s="87">
        <v>12985</v>
      </c>
      <c r="G41" s="88">
        <v>0.80422395639786948</v>
      </c>
    </row>
    <row r="42" spans="1:7" x14ac:dyDescent="0.35">
      <c r="A42" s="79" t="s">
        <v>68</v>
      </c>
      <c r="B42" s="87">
        <v>3662</v>
      </c>
      <c r="C42" s="87">
        <v>3662</v>
      </c>
      <c r="D42" s="88">
        <v>1</v>
      </c>
      <c r="E42" s="87">
        <v>3703</v>
      </c>
      <c r="F42" s="87">
        <v>1831</v>
      </c>
      <c r="G42" s="88">
        <v>0.49446394815014855</v>
      </c>
    </row>
    <row r="43" spans="1:7" x14ac:dyDescent="0.35">
      <c r="A43" s="79" t="s">
        <v>76</v>
      </c>
      <c r="B43" s="87">
        <v>29524</v>
      </c>
      <c r="C43" s="87">
        <v>28306</v>
      </c>
      <c r="D43" s="88">
        <v>0.95874542744885516</v>
      </c>
      <c r="E43" s="87">
        <v>14971</v>
      </c>
      <c r="F43" s="87">
        <v>11089</v>
      </c>
      <c r="G43" s="88">
        <v>0.74069868412263706</v>
      </c>
    </row>
    <row r="44" spans="1:7" x14ac:dyDescent="0.35">
      <c r="A44" s="79" t="s">
        <v>84</v>
      </c>
      <c r="B44" s="87">
        <v>6240</v>
      </c>
      <c r="C44" s="87">
        <v>6240</v>
      </c>
      <c r="D44" s="88">
        <v>1</v>
      </c>
      <c r="E44" s="87">
        <v>4784</v>
      </c>
      <c r="F44" s="87">
        <v>4725</v>
      </c>
      <c r="G44" s="88">
        <v>0.98766722408026753</v>
      </c>
    </row>
    <row r="45" spans="1:7" x14ac:dyDescent="0.35">
      <c r="A45" s="79" t="s">
        <v>89</v>
      </c>
      <c r="B45" s="87">
        <v>1150</v>
      </c>
      <c r="C45" s="87">
        <v>639</v>
      </c>
      <c r="D45" s="88">
        <v>0.55565217391304345</v>
      </c>
      <c r="E45" s="87">
        <v>1017</v>
      </c>
      <c r="F45" s="87">
        <v>598</v>
      </c>
      <c r="G45" s="88">
        <v>0.58800393313667654</v>
      </c>
    </row>
    <row r="46" spans="1:7" x14ac:dyDescent="0.35">
      <c r="A46" s="79" t="s">
        <v>91</v>
      </c>
      <c r="B46" s="87">
        <v>18702</v>
      </c>
      <c r="C46" s="87">
        <v>18702</v>
      </c>
      <c r="D46" s="88">
        <v>1</v>
      </c>
      <c r="E46" s="87">
        <v>11872</v>
      </c>
      <c r="F46" s="87">
        <v>3657</v>
      </c>
      <c r="G46" s="88">
        <v>0.3080357142857143</v>
      </c>
    </row>
    <row r="47" spans="1:7" x14ac:dyDescent="0.35">
      <c r="A47" s="79" t="s">
        <v>99</v>
      </c>
      <c r="B47" s="87">
        <v>20860</v>
      </c>
      <c r="C47" s="87">
        <v>20860</v>
      </c>
      <c r="D47" s="88">
        <v>1</v>
      </c>
      <c r="E47" s="87">
        <v>13654</v>
      </c>
      <c r="F47" s="87">
        <v>7221</v>
      </c>
      <c r="G47" s="88">
        <v>0.52885601288999562</v>
      </c>
    </row>
    <row r="48" spans="1:7" x14ac:dyDescent="0.35">
      <c r="A48" s="79" t="s">
        <v>101</v>
      </c>
      <c r="B48" s="87">
        <v>10116</v>
      </c>
      <c r="C48" s="87">
        <v>10116</v>
      </c>
      <c r="D48" s="88">
        <v>1</v>
      </c>
      <c r="E48" s="87">
        <v>7758</v>
      </c>
      <c r="F48" s="87">
        <v>6273</v>
      </c>
      <c r="G48" s="88">
        <v>0.808584686774942</v>
      </c>
    </row>
    <row r="49" spans="1:7" x14ac:dyDescent="0.35">
      <c r="A49" s="79" t="s">
        <v>108</v>
      </c>
      <c r="B49" s="87">
        <v>26906</v>
      </c>
      <c r="C49" s="87">
        <v>26147</v>
      </c>
      <c r="D49" s="88">
        <v>0.97179067865903512</v>
      </c>
      <c r="E49" s="87">
        <v>18325</v>
      </c>
      <c r="F49" s="87">
        <v>11113</v>
      </c>
      <c r="G49" s="88">
        <v>0.60643929058663026</v>
      </c>
    </row>
    <row r="50" spans="1:7" x14ac:dyDescent="0.35">
      <c r="A50" s="79" t="s">
        <v>111</v>
      </c>
      <c r="B50" s="87">
        <v>13401</v>
      </c>
      <c r="C50" s="87">
        <v>13401</v>
      </c>
      <c r="D50" s="88">
        <v>1</v>
      </c>
      <c r="E50" s="87">
        <v>10491</v>
      </c>
      <c r="F50" s="87">
        <v>10491</v>
      </c>
      <c r="G50" s="88">
        <v>1</v>
      </c>
    </row>
    <row r="51" spans="1:7" x14ac:dyDescent="0.35">
      <c r="A51" s="79" t="s">
        <v>119</v>
      </c>
      <c r="B51" s="87">
        <v>5525</v>
      </c>
      <c r="C51" s="87">
        <v>5525</v>
      </c>
      <c r="D51" s="88">
        <v>1</v>
      </c>
      <c r="E51" s="87">
        <v>8113</v>
      </c>
      <c r="F51" s="87">
        <v>8113</v>
      </c>
      <c r="G51" s="88">
        <v>1</v>
      </c>
    </row>
    <row r="52" spans="1:7" x14ac:dyDescent="0.35">
      <c r="A52" s="79" t="s">
        <v>126</v>
      </c>
      <c r="B52" s="87">
        <v>5782</v>
      </c>
      <c r="C52" s="87">
        <v>5782</v>
      </c>
      <c r="D52" s="88">
        <v>1</v>
      </c>
      <c r="E52" s="87">
        <v>3714</v>
      </c>
      <c r="F52" s="87">
        <v>1700</v>
      </c>
      <c r="G52" s="88">
        <v>0.45772751750134627</v>
      </c>
    </row>
    <row r="53" spans="1:7" x14ac:dyDescent="0.35">
      <c r="A53" s="79" t="s">
        <v>168</v>
      </c>
      <c r="B53" s="87">
        <v>164</v>
      </c>
      <c r="C53" s="87">
        <v>164</v>
      </c>
      <c r="D53" s="88">
        <v>1</v>
      </c>
      <c r="E53" s="87">
        <v>894</v>
      </c>
      <c r="F53" s="87">
        <v>787</v>
      </c>
      <c r="G53" s="88">
        <v>0.88031319910514538</v>
      </c>
    </row>
    <row r="54" spans="1:7" x14ac:dyDescent="0.35">
      <c r="A54" s="79" t="s">
        <v>140</v>
      </c>
      <c r="B54" s="87">
        <v>19984</v>
      </c>
      <c r="C54" s="87">
        <v>16092</v>
      </c>
      <c r="D54" s="88">
        <v>0.805244195356285</v>
      </c>
      <c r="E54" s="87">
        <v>10124</v>
      </c>
      <c r="F54" s="87">
        <v>8371</v>
      </c>
      <c r="G54" s="88">
        <v>0.82684709600948236</v>
      </c>
    </row>
    <row r="55" spans="1:7" x14ac:dyDescent="0.35">
      <c r="A55" s="92" t="s">
        <v>165</v>
      </c>
      <c r="B55" s="90">
        <v>288536</v>
      </c>
      <c r="C55" s="90">
        <v>282009</v>
      </c>
      <c r="D55" s="91">
        <v>0.97737890592508392</v>
      </c>
      <c r="E55" s="90">
        <v>173649</v>
      </c>
      <c r="F55" s="90">
        <v>120974</v>
      </c>
      <c r="G55" s="91">
        <v>0.69665820131414524</v>
      </c>
    </row>
    <row r="58" spans="1:7" x14ac:dyDescent="0.35">
      <c r="A58" s="93" t="s">
        <v>7</v>
      </c>
    </row>
  </sheetData>
  <mergeCells count="3">
    <mergeCell ref="A33:A34"/>
    <mergeCell ref="B33:D33"/>
    <mergeCell ref="E33:G33"/>
  </mergeCells>
  <hyperlinks>
    <hyperlink ref="A58" location="Indice!A1" display="Indice" xr:uid="{30859945-1E52-41D3-93D6-E8FD71D6D05F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C7BB8-610E-4DB8-BF9F-71EADCE75E73}">
  <dimension ref="A1:G18"/>
  <sheetViews>
    <sheetView zoomScaleNormal="100" workbookViewId="0">
      <selection activeCell="A3" sqref="A3"/>
    </sheetView>
  </sheetViews>
  <sheetFormatPr defaultRowHeight="14.5" x14ac:dyDescent="0.35"/>
  <cols>
    <col min="1" max="1" width="19.54296875" customWidth="1"/>
  </cols>
  <sheetData>
    <row r="1" spans="1:7" x14ac:dyDescent="0.35">
      <c r="A1" s="84" t="s">
        <v>213</v>
      </c>
    </row>
    <row r="3" spans="1:7" ht="27.65" customHeight="1" x14ac:dyDescent="0.35">
      <c r="A3" s="12" t="s">
        <v>214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x14ac:dyDescent="0.35">
      <c r="A4" s="115" t="s">
        <v>215</v>
      </c>
      <c r="B4" s="116">
        <v>143983</v>
      </c>
      <c r="C4" s="116">
        <v>157205</v>
      </c>
      <c r="D4" s="116">
        <v>202163</v>
      </c>
      <c r="E4" s="116">
        <v>210903</v>
      </c>
      <c r="F4" s="116">
        <v>216374</v>
      </c>
      <c r="G4" s="116">
        <v>214389</v>
      </c>
    </row>
    <row r="5" spans="1:7" x14ac:dyDescent="0.35">
      <c r="A5" s="115" t="s">
        <v>172</v>
      </c>
      <c r="B5" s="116">
        <v>91527</v>
      </c>
      <c r="C5" s="116">
        <v>92242</v>
      </c>
      <c r="D5" s="116">
        <v>131427</v>
      </c>
      <c r="E5" s="116">
        <v>138412</v>
      </c>
      <c r="F5" s="116">
        <v>140997</v>
      </c>
      <c r="G5" s="116">
        <v>140423</v>
      </c>
    </row>
    <row r="6" spans="1:7" x14ac:dyDescent="0.35">
      <c r="A6" s="13" t="s">
        <v>216</v>
      </c>
      <c r="B6" s="116">
        <v>152919</v>
      </c>
      <c r="C6" s="116">
        <v>165900</v>
      </c>
      <c r="D6" s="116">
        <v>214176</v>
      </c>
      <c r="E6" s="116">
        <v>219997</v>
      </c>
      <c r="F6" s="116">
        <v>220289</v>
      </c>
      <c r="G6" s="116">
        <v>227227</v>
      </c>
    </row>
    <row r="7" spans="1:7" x14ac:dyDescent="0.35">
      <c r="A7" s="115" t="s">
        <v>217</v>
      </c>
      <c r="B7" s="116">
        <v>388429</v>
      </c>
      <c r="C7" s="116">
        <v>415347</v>
      </c>
      <c r="D7" s="116">
        <v>547766</v>
      </c>
      <c r="E7" s="116">
        <v>569312</v>
      </c>
      <c r="F7" s="116">
        <v>577660</v>
      </c>
      <c r="G7" s="116">
        <v>582039</v>
      </c>
    </row>
    <row r="8" spans="1:7" x14ac:dyDescent="0.35">
      <c r="A8" s="115" t="s">
        <v>215</v>
      </c>
      <c r="B8" s="116">
        <v>7009</v>
      </c>
      <c r="C8" s="116">
        <v>7595</v>
      </c>
      <c r="D8" s="116">
        <v>7671</v>
      </c>
      <c r="E8" s="116">
        <v>7868</v>
      </c>
      <c r="F8" s="116">
        <v>7883</v>
      </c>
      <c r="G8" s="116">
        <v>8153</v>
      </c>
    </row>
    <row r="9" spans="1:7" x14ac:dyDescent="0.35">
      <c r="A9" s="115" t="s">
        <v>172</v>
      </c>
      <c r="B9" s="116">
        <v>1152</v>
      </c>
      <c r="C9" s="116">
        <v>1618</v>
      </c>
      <c r="D9" s="116">
        <v>1892</v>
      </c>
      <c r="E9" s="116">
        <v>2200</v>
      </c>
      <c r="F9" s="116">
        <v>2461</v>
      </c>
      <c r="G9" s="116">
        <v>3027</v>
      </c>
    </row>
    <row r="10" spans="1:7" x14ac:dyDescent="0.35">
      <c r="A10" s="13" t="s">
        <v>216</v>
      </c>
      <c r="B10" s="116">
        <v>1362</v>
      </c>
      <c r="C10" s="116">
        <v>1881</v>
      </c>
      <c r="D10" s="116">
        <v>2695</v>
      </c>
      <c r="E10" s="116">
        <v>3021</v>
      </c>
      <c r="F10" s="116">
        <v>3457</v>
      </c>
      <c r="G10" s="116">
        <v>4078</v>
      </c>
    </row>
    <row r="11" spans="1:7" x14ac:dyDescent="0.35">
      <c r="A11" s="115" t="s">
        <v>218</v>
      </c>
      <c r="B11" s="116">
        <v>9523</v>
      </c>
      <c r="C11" s="116">
        <v>11094</v>
      </c>
      <c r="D11" s="116">
        <v>12258</v>
      </c>
      <c r="E11" s="116">
        <v>13089</v>
      </c>
      <c r="F11" s="116">
        <v>13801</v>
      </c>
      <c r="G11" s="116">
        <v>15258</v>
      </c>
    </row>
    <row r="12" spans="1:7" x14ac:dyDescent="0.35">
      <c r="A12" s="115" t="s">
        <v>219</v>
      </c>
      <c r="B12" s="116">
        <v>1088</v>
      </c>
      <c r="C12" s="116">
        <v>3647</v>
      </c>
      <c r="D12" s="116">
        <v>5684</v>
      </c>
      <c r="E12" s="116">
        <v>4618</v>
      </c>
      <c r="F12" s="116">
        <v>9367</v>
      </c>
      <c r="G12" s="116">
        <v>16801</v>
      </c>
    </row>
    <row r="13" spans="1:7" x14ac:dyDescent="0.35">
      <c r="A13" s="11" t="s">
        <v>165</v>
      </c>
      <c r="B13" s="143">
        <v>399040</v>
      </c>
      <c r="C13" s="143">
        <v>430088</v>
      </c>
      <c r="D13" s="143">
        <v>565708</v>
      </c>
      <c r="E13" s="143">
        <v>587019</v>
      </c>
      <c r="F13" s="143">
        <v>600828</v>
      </c>
      <c r="G13" s="143">
        <v>614098</v>
      </c>
    </row>
    <row r="15" spans="1:7" x14ac:dyDescent="0.35">
      <c r="A15" s="86" t="s">
        <v>199</v>
      </c>
    </row>
    <row r="17" spans="1:1" x14ac:dyDescent="0.35">
      <c r="A17" s="51"/>
    </row>
    <row r="18" spans="1:1" x14ac:dyDescent="0.35">
      <c r="A18" s="93" t="s">
        <v>7</v>
      </c>
    </row>
  </sheetData>
  <hyperlinks>
    <hyperlink ref="A18" location="Indice!A1" display="Indice" xr:uid="{F2E61B26-8DB1-4053-9BEB-0CD7EFBCC00C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B1FB5-6655-4B85-BA43-F4366067FF40}">
  <dimension ref="A1:G18"/>
  <sheetViews>
    <sheetView zoomScaleNormal="100" workbookViewId="0"/>
  </sheetViews>
  <sheetFormatPr defaultRowHeight="14.5" x14ac:dyDescent="0.35"/>
  <cols>
    <col min="1" max="1" width="20.453125" customWidth="1"/>
  </cols>
  <sheetData>
    <row r="1" spans="1:7" x14ac:dyDescent="0.35">
      <c r="A1" s="84" t="s">
        <v>220</v>
      </c>
    </row>
    <row r="3" spans="1:7" ht="24" x14ac:dyDescent="0.35">
      <c r="A3" s="12" t="s">
        <v>214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x14ac:dyDescent="0.35">
      <c r="A4" s="13" t="s">
        <v>215</v>
      </c>
      <c r="B4" s="144">
        <v>0.36099999999999999</v>
      </c>
      <c r="C4" s="144">
        <v>0.36599999999999999</v>
      </c>
      <c r="D4" s="144">
        <v>0.35699999999999998</v>
      </c>
      <c r="E4" s="144">
        <v>0.35899999999999999</v>
      </c>
      <c r="F4" s="144">
        <v>0.36</v>
      </c>
      <c r="G4" s="144">
        <v>0.34899999999999998</v>
      </c>
    </row>
    <row r="5" spans="1:7" x14ac:dyDescent="0.35">
      <c r="A5" s="13" t="s">
        <v>172</v>
      </c>
      <c r="B5" s="144">
        <v>0.22900000000000001</v>
      </c>
      <c r="C5" s="144">
        <v>0.214</v>
      </c>
      <c r="D5" s="144">
        <v>0.23200000000000001</v>
      </c>
      <c r="E5" s="144">
        <v>0.23599999999999999</v>
      </c>
      <c r="F5" s="144">
        <v>0.23499999999999999</v>
      </c>
      <c r="G5" s="144">
        <v>0.22900000000000001</v>
      </c>
    </row>
    <row r="6" spans="1:7" x14ac:dyDescent="0.35">
      <c r="A6" s="13" t="s">
        <v>216</v>
      </c>
      <c r="B6" s="144">
        <v>0.38300000000000001</v>
      </c>
      <c r="C6" s="144">
        <v>0.38600000000000001</v>
      </c>
      <c r="D6" s="144">
        <v>0.379</v>
      </c>
      <c r="E6" s="144">
        <v>0.375</v>
      </c>
      <c r="F6" s="144">
        <v>0.36699999999999999</v>
      </c>
      <c r="G6" s="144">
        <v>0.37</v>
      </c>
    </row>
    <row r="7" spans="1:7" x14ac:dyDescent="0.35">
      <c r="A7" s="13" t="s">
        <v>217</v>
      </c>
      <c r="B7" s="144">
        <v>0.97299999999999998</v>
      </c>
      <c r="C7" s="144">
        <v>0.96599999999999997</v>
      </c>
      <c r="D7" s="144">
        <v>0.96799999999999997</v>
      </c>
      <c r="E7" s="144">
        <v>0.97</v>
      </c>
      <c r="F7" s="144">
        <v>0.96099999999999997</v>
      </c>
      <c r="G7" s="144">
        <v>0.94799999999999995</v>
      </c>
    </row>
    <row r="8" spans="1:7" x14ac:dyDescent="0.35">
      <c r="A8" s="13" t="s">
        <v>215</v>
      </c>
      <c r="B8" s="144">
        <v>1.7999999999999999E-2</v>
      </c>
      <c r="C8" s="144">
        <v>1.7999999999999999E-2</v>
      </c>
      <c r="D8" s="144">
        <v>1.4E-2</v>
      </c>
      <c r="E8" s="144">
        <v>1.2999999999999999E-2</v>
      </c>
      <c r="F8" s="144">
        <v>1.2999999999999999E-2</v>
      </c>
      <c r="G8" s="144">
        <v>1.2999999999999999E-2</v>
      </c>
    </row>
    <row r="9" spans="1:7" x14ac:dyDescent="0.35">
      <c r="A9" s="13" t="s">
        <v>172</v>
      </c>
      <c r="B9" s="144">
        <v>3.0000000000000001E-3</v>
      </c>
      <c r="C9" s="144">
        <v>4.0000000000000001E-3</v>
      </c>
      <c r="D9" s="144">
        <v>3.0000000000000001E-3</v>
      </c>
      <c r="E9" s="144">
        <v>4.0000000000000001E-3</v>
      </c>
      <c r="F9" s="144">
        <v>4.0000000000000001E-3</v>
      </c>
      <c r="G9" s="144">
        <v>5.0000000000000001E-3</v>
      </c>
    </row>
    <row r="10" spans="1:7" x14ac:dyDescent="0.35">
      <c r="A10" s="13" t="s">
        <v>216</v>
      </c>
      <c r="B10" s="144">
        <v>3.0000000000000001E-3</v>
      </c>
      <c r="C10" s="144">
        <v>4.0000000000000001E-3</v>
      </c>
      <c r="D10" s="144">
        <v>5.0000000000000001E-3</v>
      </c>
      <c r="E10" s="144">
        <v>5.0000000000000001E-3</v>
      </c>
      <c r="F10" s="144">
        <v>6.0000000000000001E-3</v>
      </c>
      <c r="G10" s="144">
        <v>7.0000000000000001E-3</v>
      </c>
    </row>
    <row r="11" spans="1:7" x14ac:dyDescent="0.35">
      <c r="A11" s="13" t="s">
        <v>218</v>
      </c>
      <c r="B11" s="144">
        <v>2.4E-2</v>
      </c>
      <c r="C11" s="144">
        <v>2.5999999999999999E-2</v>
      </c>
      <c r="D11" s="144">
        <v>2.1999999999999999E-2</v>
      </c>
      <c r="E11" s="144">
        <v>2.1999999999999999E-2</v>
      </c>
      <c r="F11" s="144">
        <v>2.3E-2</v>
      </c>
      <c r="G11" s="144">
        <v>2.5000000000000001E-2</v>
      </c>
    </row>
    <row r="12" spans="1:7" x14ac:dyDescent="0.35">
      <c r="A12" s="13" t="s">
        <v>219</v>
      </c>
      <c r="B12" s="144">
        <v>3.0000000000000001E-3</v>
      </c>
      <c r="C12" s="144">
        <v>8.0000000000000002E-3</v>
      </c>
      <c r="D12" s="144">
        <v>0.01</v>
      </c>
      <c r="E12" s="144">
        <v>8.0000000000000002E-3</v>
      </c>
      <c r="F12" s="144">
        <v>1.6E-2</v>
      </c>
      <c r="G12" s="144">
        <v>2.7E-2</v>
      </c>
    </row>
    <row r="13" spans="1:7" x14ac:dyDescent="0.35">
      <c r="A13" s="11" t="s">
        <v>165</v>
      </c>
      <c r="B13" s="145">
        <v>1</v>
      </c>
      <c r="C13" s="145">
        <v>1</v>
      </c>
      <c r="D13" s="145">
        <v>1</v>
      </c>
      <c r="E13" s="145">
        <v>1</v>
      </c>
      <c r="F13" s="145">
        <v>1</v>
      </c>
      <c r="G13" s="145">
        <v>1</v>
      </c>
    </row>
    <row r="15" spans="1:7" x14ac:dyDescent="0.35">
      <c r="A15" s="86" t="s">
        <v>199</v>
      </c>
    </row>
    <row r="17" spans="1:1" x14ac:dyDescent="0.35">
      <c r="A17" s="51"/>
    </row>
    <row r="18" spans="1:1" x14ac:dyDescent="0.35">
      <c r="A18" s="93" t="s">
        <v>7</v>
      </c>
    </row>
  </sheetData>
  <hyperlinks>
    <hyperlink ref="A18" location="Indice!A1" display="Indice" xr:uid="{BEBE24D3-C307-443F-9006-762135EFA7EB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ABDF-8464-43A8-895A-8E0A4E6ACB68}">
  <dimension ref="A1:G15"/>
  <sheetViews>
    <sheetView zoomScale="99" zoomScaleNormal="99" workbookViewId="0"/>
  </sheetViews>
  <sheetFormatPr defaultRowHeight="14.5" x14ac:dyDescent="0.35"/>
  <cols>
    <col min="1" max="1" width="29.90625" customWidth="1"/>
    <col min="2" max="7" width="9.453125" customWidth="1"/>
  </cols>
  <sheetData>
    <row r="1" spans="1:7" x14ac:dyDescent="0.35">
      <c r="A1" s="84" t="s">
        <v>221</v>
      </c>
    </row>
    <row r="3" spans="1:7" x14ac:dyDescent="0.35">
      <c r="A3" s="12" t="s">
        <v>222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</row>
    <row r="4" spans="1:7" x14ac:dyDescent="0.35">
      <c r="A4" s="13" t="s">
        <v>223</v>
      </c>
      <c r="B4" s="116">
        <v>1753724</v>
      </c>
      <c r="C4" s="116">
        <v>1797784</v>
      </c>
      <c r="D4" s="116">
        <v>1885525</v>
      </c>
      <c r="E4" s="116">
        <v>1931561</v>
      </c>
      <c r="F4" s="116">
        <v>1972008</v>
      </c>
      <c r="G4" s="116">
        <v>2022745</v>
      </c>
    </row>
    <row r="5" spans="1:7" x14ac:dyDescent="0.35">
      <c r="A5" s="13" t="s">
        <v>224</v>
      </c>
      <c r="B5" s="116">
        <v>399040</v>
      </c>
      <c r="C5" s="116">
        <v>430088</v>
      </c>
      <c r="D5" s="116">
        <v>565443</v>
      </c>
      <c r="E5" s="116">
        <v>587019</v>
      </c>
      <c r="F5" s="116">
        <v>600828</v>
      </c>
      <c r="G5" s="116">
        <v>614098</v>
      </c>
    </row>
    <row r="6" spans="1:7" x14ac:dyDescent="0.35">
      <c r="A6" s="13" t="s">
        <v>225</v>
      </c>
      <c r="B6" s="116">
        <v>1354684</v>
      </c>
      <c r="C6" s="116">
        <v>1367696</v>
      </c>
      <c r="D6" s="116">
        <v>1320082</v>
      </c>
      <c r="E6" s="116">
        <v>1344542</v>
      </c>
      <c r="F6" s="116">
        <v>1371180</v>
      </c>
      <c r="G6" s="116">
        <v>1408647</v>
      </c>
    </row>
    <row r="7" spans="1:7" x14ac:dyDescent="0.35">
      <c r="A7" s="13" t="s">
        <v>226</v>
      </c>
      <c r="B7" s="146">
        <v>0.22800000000000001</v>
      </c>
      <c r="C7" s="146">
        <v>0.23899999999999999</v>
      </c>
      <c r="D7" s="146">
        <v>0.3</v>
      </c>
      <c r="E7" s="146">
        <v>0.30399999999999999</v>
      </c>
      <c r="F7" s="146">
        <v>0.30499999999999999</v>
      </c>
      <c r="G7" s="146">
        <v>0.30399999999999999</v>
      </c>
    </row>
    <row r="8" spans="1:7" x14ac:dyDescent="0.35">
      <c r="A8" s="13" t="s">
        <v>227</v>
      </c>
      <c r="B8" s="147">
        <v>1361</v>
      </c>
      <c r="C8" s="147">
        <v>1396</v>
      </c>
      <c r="D8" s="147">
        <v>1474</v>
      </c>
      <c r="E8" s="147">
        <v>1500</v>
      </c>
      <c r="F8" s="147">
        <v>1524</v>
      </c>
      <c r="G8" s="147">
        <v>1553</v>
      </c>
    </row>
    <row r="9" spans="1:7" x14ac:dyDescent="0.35">
      <c r="A9" s="13" t="s">
        <v>228</v>
      </c>
      <c r="B9" s="147">
        <v>6584</v>
      </c>
      <c r="C9" s="147">
        <v>6783</v>
      </c>
      <c r="D9" s="147">
        <v>7006</v>
      </c>
      <c r="E9" s="147">
        <v>7179</v>
      </c>
      <c r="F9" s="147">
        <v>7713</v>
      </c>
      <c r="G9" s="147">
        <v>8394</v>
      </c>
    </row>
    <row r="10" spans="1:7" x14ac:dyDescent="0.35">
      <c r="A10" s="13" t="s">
        <v>229</v>
      </c>
      <c r="B10" s="147">
        <v>2154</v>
      </c>
      <c r="C10" s="147">
        <v>2610</v>
      </c>
      <c r="D10" s="147">
        <v>2398</v>
      </c>
      <c r="E10" s="147">
        <v>2446</v>
      </c>
      <c r="F10" s="147">
        <v>2325</v>
      </c>
      <c r="G10" s="147">
        <v>2473</v>
      </c>
    </row>
    <row r="12" spans="1:7" x14ac:dyDescent="0.35">
      <c r="A12" s="86" t="s">
        <v>230</v>
      </c>
    </row>
    <row r="14" spans="1:7" x14ac:dyDescent="0.35">
      <c r="A14" s="51"/>
    </row>
    <row r="15" spans="1:7" x14ac:dyDescent="0.35">
      <c r="A15" s="93" t="s">
        <v>7</v>
      </c>
    </row>
  </sheetData>
  <hyperlinks>
    <hyperlink ref="A15" location="Indice!A1" display="Indice" xr:uid="{F601235E-ED6D-439E-B701-4D9AC9A5D7CC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468D9-9C82-48CE-884B-4521B5FC37A2}">
  <dimension ref="A1:N48"/>
  <sheetViews>
    <sheetView zoomScaleNormal="100" workbookViewId="0"/>
  </sheetViews>
  <sheetFormatPr defaultColWidth="9.08984375" defaultRowHeight="14.5" x14ac:dyDescent="0.35"/>
  <cols>
    <col min="1" max="1" width="17.54296875" style="109" customWidth="1"/>
    <col min="2" max="8" width="14.54296875" style="109" customWidth="1"/>
    <col min="9" max="11" width="11.6328125" style="109" customWidth="1"/>
    <col min="12" max="12" width="12.90625" style="109" customWidth="1"/>
    <col min="13" max="16384" width="9.08984375" style="109"/>
  </cols>
  <sheetData>
    <row r="1" spans="1:1" x14ac:dyDescent="0.35">
      <c r="A1" s="84" t="s">
        <v>240</v>
      </c>
    </row>
    <row r="20" spans="1:14" x14ac:dyDescent="0.35">
      <c r="A20" s="86" t="s">
        <v>239</v>
      </c>
    </row>
    <row r="21" spans="1:14" x14ac:dyDescent="0.35">
      <c r="A21" s="86"/>
    </row>
    <row r="22" spans="1:14" x14ac:dyDescent="0.35">
      <c r="A22" s="108"/>
    </row>
    <row r="23" spans="1:14" x14ac:dyDescent="0.35">
      <c r="A23" s="155" t="s">
        <v>236</v>
      </c>
    </row>
    <row r="24" spans="1:14" x14ac:dyDescent="0.35">
      <c r="A24" s="103" t="s">
        <v>175</v>
      </c>
      <c r="B24" s="104" t="s">
        <v>10</v>
      </c>
      <c r="C24" s="104" t="s">
        <v>11</v>
      </c>
      <c r="D24" s="104" t="s">
        <v>12</v>
      </c>
      <c r="E24" s="104" t="s">
        <v>13</v>
      </c>
      <c r="F24" s="104" t="s">
        <v>14</v>
      </c>
      <c r="G24" s="104" t="s">
        <v>15</v>
      </c>
    </row>
    <row r="25" spans="1:14" x14ac:dyDescent="0.35">
      <c r="A25" s="101" t="s">
        <v>215</v>
      </c>
      <c r="B25" s="100">
        <v>0.20337814175264676</v>
      </c>
      <c r="C25" s="100">
        <v>0.21600933244203269</v>
      </c>
      <c r="D25" s="100">
        <v>0.2667515862028636</v>
      </c>
      <c r="E25" s="100">
        <v>0.27350716926312052</v>
      </c>
      <c r="F25" s="100">
        <v>0.28002931943448955</v>
      </c>
      <c r="G25" s="100">
        <v>0.27610772744811707</v>
      </c>
      <c r="I25" s="110"/>
      <c r="J25" s="110"/>
      <c r="K25" s="110"/>
      <c r="L25" s="110"/>
      <c r="M25" s="110"/>
      <c r="N25" s="110"/>
    </row>
    <row r="26" spans="1:14" x14ac:dyDescent="0.35">
      <c r="A26" s="101" t="s">
        <v>172</v>
      </c>
      <c r="B26" s="100">
        <v>0.23738525060448343</v>
      </c>
      <c r="C26" s="100">
        <v>0.23958117962972889</v>
      </c>
      <c r="D26" s="100">
        <v>0.33046213488270637</v>
      </c>
      <c r="E26" s="100">
        <v>0.34361819114879888</v>
      </c>
      <c r="F26" s="100">
        <v>0.34954290281080658</v>
      </c>
      <c r="G26" s="100">
        <v>0.33978317356773519</v>
      </c>
      <c r="I26" s="110"/>
      <c r="J26" s="110"/>
      <c r="K26" s="110"/>
      <c r="L26" s="110"/>
      <c r="M26" s="110"/>
      <c r="N26" s="110"/>
    </row>
    <row r="27" spans="1:14" x14ac:dyDescent="0.35">
      <c r="A27" s="101" t="s">
        <v>216</v>
      </c>
      <c r="B27" s="100">
        <v>0.30742942997995387</v>
      </c>
      <c r="C27" s="100">
        <v>0.33675816500208744</v>
      </c>
      <c r="D27" s="100">
        <v>0.42965171566685156</v>
      </c>
      <c r="E27" s="100">
        <v>0.44892166848502174</v>
      </c>
      <c r="F27" s="100">
        <v>0.45542365843530935</v>
      </c>
      <c r="G27" s="100">
        <v>0.46215708605566547</v>
      </c>
      <c r="I27" s="110"/>
      <c r="J27" s="110"/>
      <c r="K27" s="110"/>
      <c r="L27" s="110"/>
      <c r="M27" s="110"/>
      <c r="N27" s="110"/>
    </row>
    <row r="28" spans="1:14" x14ac:dyDescent="0.35">
      <c r="A28" s="101" t="s">
        <v>219</v>
      </c>
      <c r="B28" s="100">
        <v>9.1393242948104095E-3</v>
      </c>
      <c r="C28" s="100">
        <v>2.5175510654894626E-2</v>
      </c>
      <c r="D28" s="100">
        <v>2.9805040218975804E-2</v>
      </c>
      <c r="E28" s="100">
        <v>2.0461513921627705E-2</v>
      </c>
      <c r="F28" s="100">
        <v>3.4761342803915893E-2</v>
      </c>
      <c r="G28" s="100">
        <v>5.7131295545044328E-2</v>
      </c>
      <c r="I28" s="110"/>
      <c r="J28" s="110"/>
      <c r="K28" s="110"/>
      <c r="L28" s="110"/>
      <c r="M28" s="110"/>
      <c r="N28" s="110"/>
    </row>
    <row r="29" spans="1:14" x14ac:dyDescent="0.35">
      <c r="A29" s="103" t="s">
        <v>165</v>
      </c>
      <c r="B29" s="105">
        <v>0.22753865488526132</v>
      </c>
      <c r="C29" s="105">
        <v>0.23923229931960679</v>
      </c>
      <c r="D29" s="105">
        <v>0.30002678299147451</v>
      </c>
      <c r="E29" s="105">
        <v>0.30390911806564741</v>
      </c>
      <c r="F29" s="105">
        <v>0.30467827716723261</v>
      </c>
      <c r="G29" s="105">
        <v>0.30359635050389444</v>
      </c>
      <c r="I29" s="110"/>
      <c r="J29" s="110"/>
      <c r="K29" s="110"/>
      <c r="L29" s="110"/>
      <c r="M29" s="110"/>
      <c r="N29" s="110"/>
    </row>
    <row r="31" spans="1:14" x14ac:dyDescent="0.35">
      <c r="A31" s="155" t="s">
        <v>238</v>
      </c>
    </row>
    <row r="32" spans="1:14" x14ac:dyDescent="0.35">
      <c r="A32" s="103" t="s">
        <v>175</v>
      </c>
      <c r="B32" s="106" t="s">
        <v>10</v>
      </c>
      <c r="C32" s="106" t="s">
        <v>11</v>
      </c>
      <c r="D32" s="106" t="s">
        <v>12</v>
      </c>
      <c r="E32" s="106" t="s">
        <v>13</v>
      </c>
      <c r="F32" s="106" t="s">
        <v>14</v>
      </c>
      <c r="G32" s="106" t="s">
        <v>15</v>
      </c>
    </row>
    <row r="33" spans="1:7" x14ac:dyDescent="0.35">
      <c r="A33" s="101" t="s">
        <v>215</v>
      </c>
      <c r="B33" s="102">
        <v>742420</v>
      </c>
      <c r="C33" s="102">
        <v>762930</v>
      </c>
      <c r="D33" s="102">
        <v>786627</v>
      </c>
      <c r="E33" s="102">
        <v>799873</v>
      </c>
      <c r="F33" s="102">
        <v>800834</v>
      </c>
      <c r="G33" s="102">
        <v>805997</v>
      </c>
    </row>
    <row r="34" spans="1:7" x14ac:dyDescent="0.35">
      <c r="A34" s="101" t="s">
        <v>172</v>
      </c>
      <c r="B34" s="102">
        <v>390416</v>
      </c>
      <c r="C34" s="102">
        <v>391767</v>
      </c>
      <c r="D34" s="102">
        <v>403432</v>
      </c>
      <c r="E34" s="102">
        <v>409210</v>
      </c>
      <c r="F34" s="102">
        <v>410416</v>
      </c>
      <c r="G34" s="102">
        <v>422181</v>
      </c>
    </row>
    <row r="35" spans="1:7" x14ac:dyDescent="0.35">
      <c r="A35" s="101" t="s">
        <v>216</v>
      </c>
      <c r="B35" s="102">
        <v>501842</v>
      </c>
      <c r="C35" s="102">
        <v>498224</v>
      </c>
      <c r="D35" s="102">
        <v>504760</v>
      </c>
      <c r="E35" s="102">
        <v>496786</v>
      </c>
      <c r="F35" s="102">
        <v>491292</v>
      </c>
      <c r="G35" s="102">
        <v>500490</v>
      </c>
    </row>
    <row r="36" spans="1:7" x14ac:dyDescent="0.35">
      <c r="A36" s="101" t="s">
        <v>231</v>
      </c>
      <c r="B36" s="102">
        <v>119046</v>
      </c>
      <c r="C36" s="102">
        <v>144863</v>
      </c>
      <c r="D36" s="102">
        <v>190706</v>
      </c>
      <c r="E36" s="102">
        <v>225692</v>
      </c>
      <c r="F36" s="102">
        <v>269466</v>
      </c>
      <c r="G36" s="102">
        <v>294077</v>
      </c>
    </row>
    <row r="37" spans="1:7" x14ac:dyDescent="0.35">
      <c r="A37" s="103" t="s">
        <v>165</v>
      </c>
      <c r="B37" s="107">
        <v>1753724</v>
      </c>
      <c r="C37" s="107">
        <v>1797784</v>
      </c>
      <c r="D37" s="107">
        <v>1885525</v>
      </c>
      <c r="E37" s="107">
        <v>1931561</v>
      </c>
      <c r="F37" s="107">
        <v>1972008</v>
      </c>
      <c r="G37" s="107">
        <v>2022745</v>
      </c>
    </row>
    <row r="39" spans="1:7" x14ac:dyDescent="0.35">
      <c r="A39" s="155" t="s">
        <v>237</v>
      </c>
    </row>
    <row r="40" spans="1:7" x14ac:dyDescent="0.35">
      <c r="A40" s="103" t="s">
        <v>175</v>
      </c>
      <c r="B40" s="104" t="s">
        <v>10</v>
      </c>
      <c r="C40" s="104" t="s">
        <v>11</v>
      </c>
      <c r="D40" s="104" t="s">
        <v>12</v>
      </c>
      <c r="E40" s="104" t="s">
        <v>13</v>
      </c>
      <c r="F40" s="104" t="s">
        <v>14</v>
      </c>
      <c r="G40" s="104" t="s">
        <v>15</v>
      </c>
    </row>
    <row r="41" spans="1:7" x14ac:dyDescent="0.35">
      <c r="A41" s="101" t="s">
        <v>215</v>
      </c>
      <c r="B41" s="102">
        <v>150992</v>
      </c>
      <c r="C41" s="102">
        <v>164800</v>
      </c>
      <c r="D41" s="102">
        <v>209834</v>
      </c>
      <c r="E41" s="102">
        <v>218771</v>
      </c>
      <c r="F41" s="102">
        <v>224257</v>
      </c>
      <c r="G41" s="102">
        <v>222542</v>
      </c>
    </row>
    <row r="42" spans="1:7" x14ac:dyDescent="0.35">
      <c r="A42" s="101" t="s">
        <v>172</v>
      </c>
      <c r="B42" s="102">
        <v>92679</v>
      </c>
      <c r="C42" s="102">
        <v>93860</v>
      </c>
      <c r="D42" s="102">
        <v>133319</v>
      </c>
      <c r="E42" s="102">
        <v>140612</v>
      </c>
      <c r="F42" s="102">
        <v>143458</v>
      </c>
      <c r="G42" s="102">
        <v>143450</v>
      </c>
    </row>
    <row r="43" spans="1:7" x14ac:dyDescent="0.35">
      <c r="A43" s="101" t="s">
        <v>216</v>
      </c>
      <c r="B43" s="102">
        <v>154281</v>
      </c>
      <c r="C43" s="102">
        <v>167781</v>
      </c>
      <c r="D43" s="102">
        <v>216871</v>
      </c>
      <c r="E43" s="102">
        <v>223018</v>
      </c>
      <c r="F43" s="102">
        <v>223746</v>
      </c>
      <c r="G43" s="102">
        <v>231305</v>
      </c>
    </row>
    <row r="44" spans="1:7" x14ac:dyDescent="0.35">
      <c r="A44" s="101" t="s">
        <v>231</v>
      </c>
      <c r="B44" s="102">
        <v>1088</v>
      </c>
      <c r="C44" s="102">
        <v>3647</v>
      </c>
      <c r="D44" s="102">
        <v>5684</v>
      </c>
      <c r="E44" s="102">
        <v>4618</v>
      </c>
      <c r="F44" s="102">
        <v>9367</v>
      </c>
      <c r="G44" s="102">
        <v>16801</v>
      </c>
    </row>
    <row r="45" spans="1:7" x14ac:dyDescent="0.35">
      <c r="A45" s="103" t="s">
        <v>165</v>
      </c>
      <c r="B45" s="107">
        <v>399040</v>
      </c>
      <c r="C45" s="107">
        <v>430088</v>
      </c>
      <c r="D45" s="107">
        <v>565708</v>
      </c>
      <c r="E45" s="107">
        <v>587019</v>
      </c>
      <c r="F45" s="107">
        <v>600828</v>
      </c>
      <c r="G45" s="107">
        <v>614098</v>
      </c>
    </row>
    <row r="48" spans="1:7" x14ac:dyDescent="0.35">
      <c r="A48" s="93" t="s">
        <v>7</v>
      </c>
    </row>
  </sheetData>
  <hyperlinks>
    <hyperlink ref="A48" location="Indice!A1" display="Indice" xr:uid="{3EB4C63C-DAD4-49C9-8E6B-6BA5EAEB1FF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FFBD-FEB5-46BD-82B0-4DEC4A77F5F6}">
  <dimension ref="A1:I33"/>
  <sheetViews>
    <sheetView workbookViewId="0"/>
  </sheetViews>
  <sheetFormatPr defaultRowHeight="14.5" x14ac:dyDescent="0.35"/>
  <cols>
    <col min="1" max="1" width="18" customWidth="1"/>
  </cols>
  <sheetData>
    <row r="1" spans="1:1" x14ac:dyDescent="0.35">
      <c r="A1" s="1" t="s">
        <v>0</v>
      </c>
    </row>
    <row r="23" spans="1:9" x14ac:dyDescent="0.35">
      <c r="A23" s="9" t="s">
        <v>6</v>
      </c>
    </row>
    <row r="24" spans="1:9" x14ac:dyDescent="0.35">
      <c r="A24" s="9"/>
    </row>
    <row r="26" spans="1:9" x14ac:dyDescent="0.35">
      <c r="A26" s="2" t="s">
        <v>1</v>
      </c>
      <c r="B26" s="2">
        <v>2018</v>
      </c>
      <c r="C26" s="2">
        <v>2019</v>
      </c>
      <c r="D26" s="2">
        <v>2020</v>
      </c>
      <c r="E26" s="2">
        <v>2021</v>
      </c>
      <c r="F26" s="2">
        <v>2022</v>
      </c>
      <c r="G26" s="2">
        <v>2023</v>
      </c>
      <c r="H26" s="2">
        <v>2024</v>
      </c>
      <c r="I26" s="2">
        <v>2025</v>
      </c>
    </row>
    <row r="27" spans="1:9" x14ac:dyDescent="0.35">
      <c r="A27" s="3" t="s">
        <v>2</v>
      </c>
      <c r="B27" s="4">
        <v>237.35737209000004</v>
      </c>
      <c r="C27" s="5">
        <v>254.82738397999998</v>
      </c>
      <c r="D27" s="5">
        <v>307.835399</v>
      </c>
      <c r="E27" s="5">
        <v>307.82622099999998</v>
      </c>
      <c r="F27" s="5">
        <v>307.82768099999998</v>
      </c>
      <c r="G27" s="5">
        <v>313.96845812999999</v>
      </c>
      <c r="H27" s="5">
        <v>593.84025099999997</v>
      </c>
      <c r="I27" s="5">
        <v>557.82683799999995</v>
      </c>
    </row>
    <row r="28" spans="1:9" x14ac:dyDescent="0.35">
      <c r="A28" s="3" t="s">
        <v>3</v>
      </c>
      <c r="B28" s="5"/>
      <c r="C28" s="5"/>
      <c r="D28" s="5"/>
      <c r="E28" s="5"/>
      <c r="F28" s="4">
        <v>249.99999999999997</v>
      </c>
      <c r="G28" s="5">
        <v>270</v>
      </c>
      <c r="H28" s="5">
        <v>288</v>
      </c>
      <c r="I28" s="5">
        <v>150</v>
      </c>
    </row>
    <row r="29" spans="1:9" x14ac:dyDescent="0.35">
      <c r="A29" s="3" t="s">
        <v>4</v>
      </c>
      <c r="B29" s="3"/>
      <c r="C29" s="6"/>
      <c r="D29" s="6"/>
      <c r="E29" s="6"/>
      <c r="F29" s="4">
        <v>43</v>
      </c>
      <c r="G29" s="6"/>
      <c r="H29" s="6"/>
      <c r="I29" s="7"/>
    </row>
    <row r="30" spans="1:9" x14ac:dyDescent="0.35">
      <c r="A30" s="2" t="s">
        <v>5</v>
      </c>
      <c r="B30" s="8">
        <v>237.35737209000004</v>
      </c>
      <c r="C30" s="8">
        <v>254.82738397999998</v>
      </c>
      <c r="D30" s="8">
        <v>307.835399</v>
      </c>
      <c r="E30" s="8">
        <v>307.82622099999998</v>
      </c>
      <c r="F30" s="8">
        <v>600.82768099999998</v>
      </c>
      <c r="G30" s="8">
        <v>583.96845813000004</v>
      </c>
      <c r="H30" s="8">
        <v>881.84025099999997</v>
      </c>
      <c r="I30" s="8">
        <v>707.82683799999995</v>
      </c>
    </row>
    <row r="33" spans="1:1" x14ac:dyDescent="0.35">
      <c r="A33" s="93" t="s">
        <v>7</v>
      </c>
    </row>
  </sheetData>
  <hyperlinks>
    <hyperlink ref="A33" location="Indice!A1" display="Indice" xr:uid="{41118CA7-76FC-4FE3-A5E5-0B8BAACE7461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4CF4-3300-4764-95F7-E908F31F1E7D}">
  <dimension ref="A1:E37"/>
  <sheetViews>
    <sheetView zoomScale="99" zoomScaleNormal="99" workbookViewId="0"/>
  </sheetViews>
  <sheetFormatPr defaultColWidth="9.08984375" defaultRowHeight="14.5" x14ac:dyDescent="0.35"/>
  <cols>
    <col min="1" max="1" width="17.54296875" style="94" customWidth="1"/>
    <col min="2" max="6" width="14.54296875" style="94" customWidth="1"/>
    <col min="7" max="16384" width="9.08984375" style="94"/>
  </cols>
  <sheetData>
    <row r="1" spans="1:5" x14ac:dyDescent="0.35">
      <c r="A1" s="84" t="s">
        <v>241</v>
      </c>
    </row>
    <row r="2" spans="1:5" x14ac:dyDescent="0.35">
      <c r="E2" s="99"/>
    </row>
    <row r="3" spans="1:5" x14ac:dyDescent="0.35">
      <c r="E3" s="99"/>
    </row>
    <row r="4" spans="1:5" x14ac:dyDescent="0.35">
      <c r="E4" s="99"/>
    </row>
    <row r="5" spans="1:5" x14ac:dyDescent="0.35">
      <c r="E5" s="99"/>
    </row>
    <row r="6" spans="1:5" x14ac:dyDescent="0.35">
      <c r="E6" s="99"/>
    </row>
    <row r="7" spans="1:5" x14ac:dyDescent="0.35">
      <c r="E7" s="99"/>
    </row>
    <row r="8" spans="1:5" x14ac:dyDescent="0.35">
      <c r="E8" s="99"/>
    </row>
    <row r="9" spans="1:5" x14ac:dyDescent="0.35">
      <c r="E9" s="99"/>
    </row>
    <row r="10" spans="1:5" x14ac:dyDescent="0.35">
      <c r="E10" s="99"/>
    </row>
    <row r="11" spans="1:5" x14ac:dyDescent="0.35">
      <c r="E11" s="99"/>
    </row>
    <row r="12" spans="1:5" x14ac:dyDescent="0.35">
      <c r="E12" s="99"/>
    </row>
    <row r="19" spans="1:3" x14ac:dyDescent="0.35">
      <c r="B19" s="112"/>
      <c r="C19" s="76"/>
    </row>
    <row r="20" spans="1:3" x14ac:dyDescent="0.35">
      <c r="B20" s="112"/>
      <c r="C20" s="76"/>
    </row>
    <row r="21" spans="1:3" x14ac:dyDescent="0.35">
      <c r="A21" s="86" t="s">
        <v>239</v>
      </c>
      <c r="B21" s="112"/>
      <c r="C21" s="76"/>
    </row>
    <row r="22" spans="1:3" x14ac:dyDescent="0.35">
      <c r="A22" s="86"/>
      <c r="B22" s="112"/>
      <c r="C22" s="76"/>
    </row>
    <row r="23" spans="1:3" x14ac:dyDescent="0.35">
      <c r="A23" s="76"/>
      <c r="B23" s="112"/>
      <c r="C23" s="76"/>
    </row>
    <row r="24" spans="1:3" x14ac:dyDescent="0.35">
      <c r="A24" s="156" t="s">
        <v>235</v>
      </c>
      <c r="B24" s="112"/>
      <c r="C24" s="76"/>
    </row>
    <row r="25" spans="1:3" x14ac:dyDescent="0.35">
      <c r="A25" s="98" t="s">
        <v>175</v>
      </c>
      <c r="B25" s="98" t="s">
        <v>10</v>
      </c>
      <c r="C25" s="98" t="s">
        <v>15</v>
      </c>
    </row>
    <row r="26" spans="1:3" x14ac:dyDescent="0.35">
      <c r="A26" s="79" t="s">
        <v>215</v>
      </c>
      <c r="B26" s="113">
        <v>0.2147429491864159</v>
      </c>
      <c r="C26" s="113">
        <v>0.29513660404787406</v>
      </c>
    </row>
    <row r="27" spans="1:3" x14ac:dyDescent="0.35">
      <c r="A27" s="79" t="s">
        <v>172</v>
      </c>
      <c r="B27" s="113">
        <v>0.24827210190529925</v>
      </c>
      <c r="C27" s="113">
        <v>0.35901047965045674</v>
      </c>
    </row>
    <row r="28" spans="1:3" x14ac:dyDescent="0.35">
      <c r="A28" s="79" t="s">
        <v>216</v>
      </c>
      <c r="B28" s="113">
        <v>0.3144572738769677</v>
      </c>
      <c r="C28" s="113">
        <v>0.4698413026621866</v>
      </c>
    </row>
    <row r="29" spans="1:3" x14ac:dyDescent="0.35">
      <c r="A29" s="79" t="s">
        <v>217</v>
      </c>
      <c r="B29" s="113">
        <v>0.25463390586722134</v>
      </c>
      <c r="C29" s="113">
        <v>0.36350855936596366</v>
      </c>
    </row>
    <row r="30" spans="1:3" x14ac:dyDescent="0.35">
      <c r="A30" s="79" t="s">
        <v>215</v>
      </c>
      <c r="B30" s="113">
        <v>9.7441957458640344E-2</v>
      </c>
      <c r="C30" s="113">
        <v>0.10243620509856642</v>
      </c>
    </row>
    <row r="31" spans="1:3" x14ac:dyDescent="0.35">
      <c r="A31" s="79" t="s">
        <v>172</v>
      </c>
      <c r="B31" s="113">
        <v>5.2941176470588235E-2</v>
      </c>
      <c r="C31" s="113">
        <v>9.7513046839765485E-2</v>
      </c>
    </row>
    <row r="32" spans="1:3" x14ac:dyDescent="0.35">
      <c r="A32" s="79" t="s">
        <v>216</v>
      </c>
      <c r="B32" s="113">
        <v>8.7605325786325336E-2</v>
      </c>
      <c r="C32" s="113">
        <v>0.24180254965905723</v>
      </c>
    </row>
    <row r="33" spans="1:3" x14ac:dyDescent="0.35">
      <c r="A33" s="79" t="s">
        <v>218</v>
      </c>
      <c r="B33" s="113">
        <v>8.7177421569614694E-2</v>
      </c>
      <c r="C33" s="113">
        <v>0.11967246545043844</v>
      </c>
    </row>
    <row r="34" spans="1:3" x14ac:dyDescent="0.35">
      <c r="A34" s="79" t="s">
        <v>219</v>
      </c>
      <c r="B34" s="113">
        <v>9.1393242948104095E-3</v>
      </c>
      <c r="C34" s="113">
        <v>5.7131295545044328E-2</v>
      </c>
    </row>
    <row r="37" spans="1:3" x14ac:dyDescent="0.35">
      <c r="A37" s="93" t="s">
        <v>7</v>
      </c>
    </row>
  </sheetData>
  <hyperlinks>
    <hyperlink ref="A37" location="Indice!A1" display="Indice" xr:uid="{8F7C86CA-143A-451E-BD9E-5A00F7380924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A9D8-0E9C-473B-A085-B1179D861BD0}">
  <dimension ref="A1:H34"/>
  <sheetViews>
    <sheetView zoomScaleNormal="100" workbookViewId="0"/>
  </sheetViews>
  <sheetFormatPr defaultColWidth="8.90625" defaultRowHeight="14.5" x14ac:dyDescent="0.35"/>
  <cols>
    <col min="1" max="1" width="8.90625" style="10"/>
    <col min="2" max="2" width="11.36328125" style="10" customWidth="1"/>
    <col min="3" max="16384" width="8.90625" style="10"/>
  </cols>
  <sheetData>
    <row r="1" spans="1:1" x14ac:dyDescent="0.35">
      <c r="A1" s="84" t="s">
        <v>242</v>
      </c>
    </row>
    <row r="19" spans="1:8" x14ac:dyDescent="0.35">
      <c r="A19" s="86" t="s">
        <v>243</v>
      </c>
    </row>
    <row r="22" spans="1:8" ht="36" x14ac:dyDescent="0.35">
      <c r="A22" s="114" t="s">
        <v>244</v>
      </c>
      <c r="B22" s="114" t="s">
        <v>234</v>
      </c>
      <c r="C22" s="98">
        <v>2019</v>
      </c>
      <c r="D22" s="98">
        <v>2020</v>
      </c>
      <c r="E22" s="98">
        <v>2021</v>
      </c>
      <c r="F22" s="98">
        <v>2022</v>
      </c>
      <c r="G22" s="98">
        <v>2023</v>
      </c>
      <c r="H22" s="98">
        <v>2024</v>
      </c>
    </row>
    <row r="23" spans="1:8" x14ac:dyDescent="0.35">
      <c r="A23" s="171" t="s">
        <v>233</v>
      </c>
      <c r="B23" s="97" t="s">
        <v>215</v>
      </c>
      <c r="C23" s="96">
        <v>1595.95272028672</v>
      </c>
      <c r="D23" s="96">
        <v>1614.7398526835666</v>
      </c>
      <c r="E23" s="96">
        <v>1693.7797957004493</v>
      </c>
      <c r="F23" s="96">
        <v>1679.9016581431288</v>
      </c>
      <c r="G23" s="96">
        <v>1684.6195638219353</v>
      </c>
      <c r="H23" s="96">
        <v>1745.6483019899727</v>
      </c>
    </row>
    <row r="24" spans="1:8" x14ac:dyDescent="0.35">
      <c r="A24" s="171"/>
      <c r="B24" s="97" t="s">
        <v>172</v>
      </c>
      <c r="C24" s="96">
        <v>1234.5428121921561</v>
      </c>
      <c r="D24" s="96">
        <v>1261.9082393495933</v>
      </c>
      <c r="E24" s="96">
        <v>1321.5329117003851</v>
      </c>
      <c r="F24" s="96">
        <v>1432.1996000721481</v>
      </c>
      <c r="G24" s="96">
        <v>1421.9510666351055</v>
      </c>
      <c r="H24" s="96">
        <v>1423.4455421672328</v>
      </c>
    </row>
    <row r="25" spans="1:8" x14ac:dyDescent="0.35">
      <c r="A25" s="171"/>
      <c r="B25" s="97" t="s">
        <v>216</v>
      </c>
      <c r="C25" s="96">
        <v>1093.5105586484929</v>
      </c>
      <c r="D25" s="96">
        <v>1145.5971272517115</v>
      </c>
      <c r="E25" s="96">
        <v>1204.1026685483166</v>
      </c>
      <c r="F25" s="96">
        <v>1211.7651711151891</v>
      </c>
      <c r="G25" s="96">
        <v>1300.4994718532203</v>
      </c>
      <c r="H25" s="96">
        <v>1293.5647309261385</v>
      </c>
    </row>
    <row r="26" spans="1:8" x14ac:dyDescent="0.35">
      <c r="A26" s="171"/>
      <c r="B26" s="97" t="s">
        <v>165</v>
      </c>
      <c r="C26" s="96">
        <v>1360.5468279138649</v>
      </c>
      <c r="D26" s="96">
        <v>1395.7590373887301</v>
      </c>
      <c r="E26" s="96">
        <v>1473.5787461008849</v>
      </c>
      <c r="F26" s="96">
        <v>1500.0717187158425</v>
      </c>
      <c r="G26" s="96">
        <v>1523.613216759328</v>
      </c>
      <c r="H26" s="96">
        <v>1552.6459199749595</v>
      </c>
    </row>
    <row r="27" spans="1:8" x14ac:dyDescent="0.35">
      <c r="A27" s="171" t="s">
        <v>232</v>
      </c>
      <c r="B27" s="97" t="s">
        <v>215</v>
      </c>
      <c r="C27" s="96">
        <v>7111.7270201151223</v>
      </c>
      <c r="D27" s="96">
        <v>7281.7968861554018</v>
      </c>
      <c r="E27" s="96">
        <v>7375.6665486597785</v>
      </c>
      <c r="F27" s="96">
        <v>7508.8390947487769</v>
      </c>
      <c r="G27" s="96">
        <v>7874.5794226934431</v>
      </c>
      <c r="H27" s="96">
        <v>8499.7268413169459</v>
      </c>
    </row>
    <row r="28" spans="1:8" x14ac:dyDescent="0.35">
      <c r="A28" s="171"/>
      <c r="B28" s="97" t="s">
        <v>172</v>
      </c>
      <c r="C28" s="96">
        <v>7315.3282894672357</v>
      </c>
      <c r="D28" s="96">
        <v>7522.9741707151179</v>
      </c>
      <c r="E28" s="96">
        <v>7914.4537304733039</v>
      </c>
      <c r="F28" s="96">
        <v>7976.00050405001</v>
      </c>
      <c r="G28" s="96">
        <v>8788.4273843389165</v>
      </c>
      <c r="H28" s="96">
        <v>9522.6205939675183</v>
      </c>
    </row>
    <row r="29" spans="1:8" x14ac:dyDescent="0.35">
      <c r="A29" s="171"/>
      <c r="B29" s="97" t="s">
        <v>216</v>
      </c>
      <c r="C29" s="96">
        <v>3155.6786556221364</v>
      </c>
      <c r="D29" s="96">
        <v>3244.7744987314245</v>
      </c>
      <c r="E29" s="96">
        <v>3526.4553933451712</v>
      </c>
      <c r="F29" s="96">
        <v>3931.0376194586115</v>
      </c>
      <c r="G29" s="96">
        <v>4565.1193846887663</v>
      </c>
      <c r="H29" s="96">
        <v>5327.7462008289667</v>
      </c>
    </row>
    <row r="30" spans="1:8" x14ac:dyDescent="0.35">
      <c r="A30" s="171"/>
      <c r="B30" s="97" t="s">
        <v>165</v>
      </c>
      <c r="C30" s="96">
        <v>6584.2963527202592</v>
      </c>
      <c r="D30" s="96">
        <v>6782.5760280875111</v>
      </c>
      <c r="E30" s="96">
        <v>7005.942303408202</v>
      </c>
      <c r="F30" s="96">
        <v>7178.8224818895251</v>
      </c>
      <c r="G30" s="96">
        <v>7713.3238791009899</v>
      </c>
      <c r="H30" s="96">
        <v>8393.6706405915884</v>
      </c>
    </row>
    <row r="31" spans="1:8" x14ac:dyDescent="0.35">
      <c r="A31" s="95" t="s">
        <v>231</v>
      </c>
      <c r="B31" s="97" t="s">
        <v>165</v>
      </c>
      <c r="C31" s="96">
        <v>2154.3201388306743</v>
      </c>
      <c r="D31" s="96">
        <v>2609.8691516286785</v>
      </c>
      <c r="E31" s="96">
        <v>2397.6314474812284</v>
      </c>
      <c r="F31" s="96">
        <v>2446.204037810809</v>
      </c>
      <c r="G31" s="96">
        <v>2324.6256267805725</v>
      </c>
      <c r="H31" s="96">
        <v>2472.7433287477811</v>
      </c>
    </row>
    <row r="33" spans="1:1" x14ac:dyDescent="0.35">
      <c r="A33" s="94"/>
    </row>
    <row r="34" spans="1:1" x14ac:dyDescent="0.35">
      <c r="A34" s="93" t="s">
        <v>7</v>
      </c>
    </row>
  </sheetData>
  <mergeCells count="2">
    <mergeCell ref="A23:A26"/>
    <mergeCell ref="A27:A30"/>
  </mergeCells>
  <hyperlinks>
    <hyperlink ref="A34" location="Indice!A1" display="Indice" xr:uid="{19DBBE5F-5B6E-46D1-AFBA-1A839C8E356B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748F-08F1-43A5-B264-707855BA6552}">
  <dimension ref="A1:L29"/>
  <sheetViews>
    <sheetView zoomScaleNormal="100" workbookViewId="0"/>
  </sheetViews>
  <sheetFormatPr defaultRowHeight="14.5" x14ac:dyDescent="0.35"/>
  <cols>
    <col min="1" max="1" width="12.36328125" customWidth="1"/>
    <col min="9" max="9" width="2.08984375" customWidth="1"/>
    <col min="11" max="11" width="12" customWidth="1"/>
  </cols>
  <sheetData>
    <row r="1" spans="1:12" x14ac:dyDescent="0.35">
      <c r="A1" s="84" t="s">
        <v>248</v>
      </c>
    </row>
    <row r="2" spans="1:12" ht="10.25" customHeight="1" x14ac:dyDescent="0.35">
      <c r="A2" s="111"/>
    </row>
    <row r="3" spans="1:12" ht="52.25" customHeight="1" x14ac:dyDescent="0.35">
      <c r="A3" s="12" t="s">
        <v>27</v>
      </c>
      <c r="B3" s="12">
        <v>2018</v>
      </c>
      <c r="C3" s="12">
        <v>2019</v>
      </c>
      <c r="D3" s="12">
        <v>2020</v>
      </c>
      <c r="E3" s="12">
        <v>2021</v>
      </c>
      <c r="F3" s="12">
        <v>2022</v>
      </c>
      <c r="G3" s="157">
        <v>2023</v>
      </c>
      <c r="H3" s="12">
        <v>2024</v>
      </c>
      <c r="I3" s="118"/>
      <c r="J3" s="12" t="s">
        <v>245</v>
      </c>
      <c r="K3" s="12" t="s">
        <v>246</v>
      </c>
      <c r="L3" s="12" t="s">
        <v>247</v>
      </c>
    </row>
    <row r="4" spans="1:12" x14ac:dyDescent="0.35">
      <c r="A4" s="43" t="s">
        <v>32</v>
      </c>
      <c r="B4" s="21">
        <v>577</v>
      </c>
      <c r="C4" s="21">
        <v>429</v>
      </c>
      <c r="D4" s="21">
        <v>426</v>
      </c>
      <c r="E4" s="21">
        <v>360</v>
      </c>
      <c r="F4" s="21">
        <v>170</v>
      </c>
      <c r="G4" s="119">
        <v>424</v>
      </c>
      <c r="H4" s="21">
        <v>331</v>
      </c>
      <c r="I4" s="118"/>
      <c r="J4" s="21">
        <v>243</v>
      </c>
      <c r="K4" s="21">
        <v>88</v>
      </c>
      <c r="L4" s="21">
        <v>0</v>
      </c>
    </row>
    <row r="5" spans="1:12" x14ac:dyDescent="0.35">
      <c r="A5" s="43" t="s">
        <v>36</v>
      </c>
      <c r="B5" s="21">
        <v>115</v>
      </c>
      <c r="C5" s="21">
        <v>71</v>
      </c>
      <c r="D5" s="21">
        <v>95</v>
      </c>
      <c r="E5" s="21">
        <v>80</v>
      </c>
      <c r="F5" s="21">
        <v>85</v>
      </c>
      <c r="G5" s="119">
        <v>110</v>
      </c>
      <c r="H5" s="21">
        <v>110</v>
      </c>
      <c r="I5" s="118"/>
      <c r="J5" s="21">
        <v>110</v>
      </c>
      <c r="K5" s="21">
        <v>0</v>
      </c>
      <c r="L5" s="21">
        <v>0</v>
      </c>
    </row>
    <row r="6" spans="1:12" x14ac:dyDescent="0.35">
      <c r="A6" s="43" t="s">
        <v>44</v>
      </c>
      <c r="B6" s="117">
        <v>2376</v>
      </c>
      <c r="C6" s="117">
        <v>2365</v>
      </c>
      <c r="D6" s="117">
        <v>2356</v>
      </c>
      <c r="E6" s="117">
        <v>2338</v>
      </c>
      <c r="F6" s="117">
        <v>2718</v>
      </c>
      <c r="G6" s="120">
        <v>2730</v>
      </c>
      <c r="H6" s="117">
        <v>2778</v>
      </c>
      <c r="I6" s="118"/>
      <c r="J6" s="117">
        <v>2703</v>
      </c>
      <c r="K6" s="21">
        <v>75</v>
      </c>
      <c r="L6" s="21">
        <v>0</v>
      </c>
    </row>
    <row r="7" spans="1:12" x14ac:dyDescent="0.35">
      <c r="A7" s="43" t="s">
        <v>52</v>
      </c>
      <c r="B7" s="117">
        <v>1441</v>
      </c>
      <c r="C7" s="117">
        <v>1633</v>
      </c>
      <c r="D7" s="117">
        <v>1632</v>
      </c>
      <c r="E7" s="117">
        <v>1632</v>
      </c>
      <c r="F7" s="117">
        <v>1364</v>
      </c>
      <c r="G7" s="120">
        <v>1515</v>
      </c>
      <c r="H7" s="117">
        <v>1513</v>
      </c>
      <c r="I7" s="118"/>
      <c r="J7" s="117">
        <v>1041</v>
      </c>
      <c r="K7" s="21">
        <v>372</v>
      </c>
      <c r="L7" s="21">
        <v>100</v>
      </c>
    </row>
    <row r="8" spans="1:12" x14ac:dyDescent="0.35">
      <c r="A8" s="43" t="s">
        <v>57</v>
      </c>
      <c r="B8" s="117">
        <v>4108</v>
      </c>
      <c r="C8" s="117">
        <v>4128</v>
      </c>
      <c r="D8" s="117">
        <v>4162</v>
      </c>
      <c r="E8" s="117">
        <v>4187</v>
      </c>
      <c r="F8" s="117">
        <v>4204</v>
      </c>
      <c r="G8" s="120">
        <v>4370</v>
      </c>
      <c r="H8" s="117">
        <v>4501</v>
      </c>
      <c r="I8" s="118"/>
      <c r="J8" s="117">
        <v>3991</v>
      </c>
      <c r="K8" s="21">
        <v>21</v>
      </c>
      <c r="L8" s="21">
        <v>489</v>
      </c>
    </row>
    <row r="9" spans="1:12" x14ac:dyDescent="0.35">
      <c r="A9" s="43" t="s">
        <v>178</v>
      </c>
      <c r="B9" s="117">
        <v>1213</v>
      </c>
      <c r="C9" s="117">
        <v>1209</v>
      </c>
      <c r="D9" s="117">
        <v>1299</v>
      </c>
      <c r="E9" s="117">
        <v>1234</v>
      </c>
      <c r="F9" s="117">
        <v>1267</v>
      </c>
      <c r="G9" s="120">
        <v>1081</v>
      </c>
      <c r="H9" s="117">
        <v>1146</v>
      </c>
      <c r="I9" s="118"/>
      <c r="J9" s="21">
        <v>963</v>
      </c>
      <c r="K9" s="21">
        <v>94</v>
      </c>
      <c r="L9" s="21">
        <v>89</v>
      </c>
    </row>
    <row r="10" spans="1:12" x14ac:dyDescent="0.35">
      <c r="A10" s="43" t="s">
        <v>66</v>
      </c>
      <c r="B10" s="117">
        <v>3999</v>
      </c>
      <c r="C10" s="117">
        <v>4086</v>
      </c>
      <c r="D10" s="117">
        <v>4164</v>
      </c>
      <c r="E10" s="117">
        <v>4199</v>
      </c>
      <c r="F10" s="117">
        <v>4537</v>
      </c>
      <c r="G10" s="120">
        <v>5089</v>
      </c>
      <c r="H10" s="117">
        <v>6026</v>
      </c>
      <c r="I10" s="118"/>
      <c r="J10" s="117">
        <v>3159</v>
      </c>
      <c r="K10" s="117">
        <v>2110</v>
      </c>
      <c r="L10" s="21">
        <v>757</v>
      </c>
    </row>
    <row r="11" spans="1:12" x14ac:dyDescent="0.35">
      <c r="A11" s="43" t="s">
        <v>68</v>
      </c>
      <c r="B11" s="117">
        <v>1059</v>
      </c>
      <c r="C11" s="117">
        <v>1059</v>
      </c>
      <c r="D11" s="117">
        <v>1063</v>
      </c>
      <c r="E11" s="117">
        <v>1063</v>
      </c>
      <c r="F11" s="117">
        <v>1063</v>
      </c>
      <c r="G11" s="120">
        <v>1067</v>
      </c>
      <c r="H11" s="117">
        <v>1067</v>
      </c>
      <c r="I11" s="118"/>
      <c r="J11" s="117">
        <v>1015</v>
      </c>
      <c r="K11" s="21">
        <v>0</v>
      </c>
      <c r="L11" s="21">
        <v>52</v>
      </c>
    </row>
    <row r="12" spans="1:12" x14ac:dyDescent="0.35">
      <c r="A12" s="43" t="s">
        <v>76</v>
      </c>
      <c r="B12" s="117">
        <v>11750</v>
      </c>
      <c r="C12" s="117">
        <v>11459</v>
      </c>
      <c r="D12" s="117">
        <v>11236</v>
      </c>
      <c r="E12" s="117">
        <v>11496</v>
      </c>
      <c r="F12" s="117">
        <v>11434</v>
      </c>
      <c r="G12" s="120">
        <v>12106</v>
      </c>
      <c r="H12" s="117">
        <v>12160</v>
      </c>
      <c r="I12" s="118"/>
      <c r="J12" s="117">
        <v>9423</v>
      </c>
      <c r="K12" s="117">
        <v>1062</v>
      </c>
      <c r="L12" s="21">
        <v>1675</v>
      </c>
    </row>
    <row r="13" spans="1:12" x14ac:dyDescent="0.35">
      <c r="A13" s="43" t="s">
        <v>84</v>
      </c>
      <c r="B13" s="117">
        <v>3392</v>
      </c>
      <c r="C13" s="117">
        <v>4122</v>
      </c>
      <c r="D13" s="117">
        <v>3434</v>
      </c>
      <c r="E13" s="117">
        <v>3417</v>
      </c>
      <c r="F13" s="117">
        <v>3415</v>
      </c>
      <c r="G13" s="120">
        <v>3722</v>
      </c>
      <c r="H13" s="117">
        <v>3803</v>
      </c>
      <c r="I13" s="118"/>
      <c r="J13" s="117">
        <v>3597</v>
      </c>
      <c r="K13" s="21">
        <v>206</v>
      </c>
      <c r="L13" s="21">
        <v>0</v>
      </c>
    </row>
    <row r="14" spans="1:12" x14ac:dyDescent="0.35">
      <c r="A14" s="43" t="s">
        <v>89</v>
      </c>
      <c r="B14" s="21">
        <v>159</v>
      </c>
      <c r="C14" s="21">
        <v>159</v>
      </c>
      <c r="D14" s="21">
        <v>158</v>
      </c>
      <c r="E14" s="21">
        <v>158</v>
      </c>
      <c r="F14" s="21">
        <v>158</v>
      </c>
      <c r="G14" s="119">
        <v>158</v>
      </c>
      <c r="H14" s="21">
        <v>158</v>
      </c>
      <c r="I14" s="118"/>
      <c r="J14" s="21">
        <v>0</v>
      </c>
      <c r="K14" s="21">
        <v>158</v>
      </c>
      <c r="L14" s="21">
        <v>0</v>
      </c>
    </row>
    <row r="15" spans="1:12" x14ac:dyDescent="0.35">
      <c r="A15" s="43" t="s">
        <v>91</v>
      </c>
      <c r="B15" s="117">
        <v>3393</v>
      </c>
      <c r="C15" s="117">
        <v>3538</v>
      </c>
      <c r="D15" s="117">
        <v>3487</v>
      </c>
      <c r="E15" s="117">
        <v>3483</v>
      </c>
      <c r="F15" s="117">
        <v>3450</v>
      </c>
      <c r="G15" s="120">
        <v>4092</v>
      </c>
      <c r="H15" s="117">
        <v>4241</v>
      </c>
      <c r="I15" s="118"/>
      <c r="J15" s="117">
        <v>3167</v>
      </c>
      <c r="K15" s="21">
        <v>38</v>
      </c>
      <c r="L15" s="21">
        <v>1036</v>
      </c>
    </row>
    <row r="16" spans="1:12" x14ac:dyDescent="0.35">
      <c r="A16" s="43" t="s">
        <v>99</v>
      </c>
      <c r="B16" s="117">
        <v>2097</v>
      </c>
      <c r="C16" s="117">
        <v>2097</v>
      </c>
      <c r="D16" s="117">
        <v>2207</v>
      </c>
      <c r="E16" s="117">
        <v>2162</v>
      </c>
      <c r="F16" s="117">
        <v>1981</v>
      </c>
      <c r="G16" s="120">
        <v>2194</v>
      </c>
      <c r="H16" s="117">
        <v>2181</v>
      </c>
      <c r="I16" s="118"/>
      <c r="J16" s="117">
        <v>1972</v>
      </c>
      <c r="K16" s="21">
        <v>169</v>
      </c>
      <c r="L16" s="21">
        <v>40</v>
      </c>
    </row>
    <row r="17" spans="1:12" x14ac:dyDescent="0.35">
      <c r="A17" s="43" t="s">
        <v>101</v>
      </c>
      <c r="B17" s="117">
        <v>1186</v>
      </c>
      <c r="C17" s="117">
        <v>1187</v>
      </c>
      <c r="D17" s="117">
        <v>1157</v>
      </c>
      <c r="E17" s="21">
        <v>896</v>
      </c>
      <c r="F17" s="21">
        <v>967</v>
      </c>
      <c r="G17" s="120">
        <v>1070</v>
      </c>
      <c r="H17" s="21">
        <v>960</v>
      </c>
      <c r="I17" s="118"/>
      <c r="J17" s="21">
        <v>840</v>
      </c>
      <c r="K17" s="21">
        <v>0</v>
      </c>
      <c r="L17" s="21">
        <v>120</v>
      </c>
    </row>
    <row r="18" spans="1:12" x14ac:dyDescent="0.35">
      <c r="A18" s="43" t="s">
        <v>108</v>
      </c>
      <c r="B18" s="117">
        <v>2717</v>
      </c>
      <c r="C18" s="117">
        <v>2692</v>
      </c>
      <c r="D18" s="117">
        <v>2385</v>
      </c>
      <c r="E18" s="117">
        <v>2399</v>
      </c>
      <c r="F18" s="117">
        <v>2573</v>
      </c>
      <c r="G18" s="120">
        <v>2855</v>
      </c>
      <c r="H18" s="117">
        <v>2883</v>
      </c>
      <c r="I18" s="118"/>
      <c r="J18" s="117">
        <v>2011</v>
      </c>
      <c r="K18" s="21">
        <v>623</v>
      </c>
      <c r="L18" s="21">
        <v>249</v>
      </c>
    </row>
    <row r="19" spans="1:12" x14ac:dyDescent="0.35">
      <c r="A19" s="43" t="s">
        <v>111</v>
      </c>
      <c r="B19" s="117">
        <v>5564</v>
      </c>
      <c r="C19" s="117">
        <v>5536</v>
      </c>
      <c r="D19" s="117">
        <v>5480</v>
      </c>
      <c r="E19" s="117">
        <v>4962</v>
      </c>
      <c r="F19" s="117">
        <v>4109</v>
      </c>
      <c r="G19" s="120">
        <v>4691</v>
      </c>
      <c r="H19" s="117">
        <v>5191</v>
      </c>
      <c r="I19" s="118"/>
      <c r="J19" s="117">
        <v>4142</v>
      </c>
      <c r="K19" s="21">
        <v>404</v>
      </c>
      <c r="L19" s="21">
        <v>645</v>
      </c>
    </row>
    <row r="20" spans="1:12" x14ac:dyDescent="0.35">
      <c r="A20" s="43" t="s">
        <v>119</v>
      </c>
      <c r="B20" s="117">
        <v>1904</v>
      </c>
      <c r="C20" s="117">
        <v>1871</v>
      </c>
      <c r="D20" s="117">
        <v>1955</v>
      </c>
      <c r="E20" s="117">
        <v>1999</v>
      </c>
      <c r="F20" s="117">
        <v>2059</v>
      </c>
      <c r="G20" s="120">
        <v>2059</v>
      </c>
      <c r="H20" s="117">
        <v>2007</v>
      </c>
      <c r="I20" s="118"/>
      <c r="J20" s="117">
        <v>1900</v>
      </c>
      <c r="K20" s="21">
        <v>107</v>
      </c>
      <c r="L20" s="21">
        <v>0</v>
      </c>
    </row>
    <row r="21" spans="1:12" x14ac:dyDescent="0.35">
      <c r="A21" s="43" t="s">
        <v>126</v>
      </c>
      <c r="B21" s="117">
        <v>1243</v>
      </c>
      <c r="C21" s="117">
        <v>1111</v>
      </c>
      <c r="D21" s="117">
        <v>1050</v>
      </c>
      <c r="E21" s="21">
        <v>928</v>
      </c>
      <c r="F21" s="21">
        <v>819</v>
      </c>
      <c r="G21" s="120">
        <v>1148</v>
      </c>
      <c r="H21" s="117">
        <v>1428</v>
      </c>
      <c r="I21" s="118"/>
      <c r="J21" s="117">
        <v>1350</v>
      </c>
      <c r="K21" s="21">
        <v>0</v>
      </c>
      <c r="L21" s="21">
        <v>78</v>
      </c>
    </row>
    <row r="22" spans="1:12" x14ac:dyDescent="0.35">
      <c r="A22" s="43" t="s">
        <v>134</v>
      </c>
      <c r="B22" s="21">
        <v>33</v>
      </c>
      <c r="C22" s="21">
        <v>33</v>
      </c>
      <c r="D22" s="21">
        <v>20</v>
      </c>
      <c r="E22" s="21">
        <v>20</v>
      </c>
      <c r="F22" s="21">
        <v>0</v>
      </c>
      <c r="G22" s="119">
        <v>0</v>
      </c>
      <c r="H22" s="21">
        <v>32</v>
      </c>
      <c r="I22" s="118"/>
      <c r="J22" s="21">
        <v>0</v>
      </c>
      <c r="K22" s="21">
        <v>32</v>
      </c>
      <c r="L22" s="21">
        <v>0</v>
      </c>
    </row>
    <row r="23" spans="1:12" x14ac:dyDescent="0.35">
      <c r="A23" s="43" t="s">
        <v>140</v>
      </c>
      <c r="B23" s="117">
        <v>3645</v>
      </c>
      <c r="C23" s="117">
        <v>3812</v>
      </c>
      <c r="D23" s="117">
        <v>3766</v>
      </c>
      <c r="E23" s="117">
        <v>3695</v>
      </c>
      <c r="F23" s="117">
        <v>4032</v>
      </c>
      <c r="G23" s="120">
        <v>4511</v>
      </c>
      <c r="H23" s="117">
        <v>4282</v>
      </c>
      <c r="I23" s="118"/>
      <c r="J23" s="117">
        <v>3059</v>
      </c>
      <c r="K23" s="21">
        <v>830</v>
      </c>
      <c r="L23" s="21">
        <v>393</v>
      </c>
    </row>
    <row r="24" spans="1:12" x14ac:dyDescent="0.35">
      <c r="A24" s="41" t="s">
        <v>165</v>
      </c>
      <c r="B24" s="153">
        <v>51971</v>
      </c>
      <c r="C24" s="153">
        <v>52597</v>
      </c>
      <c r="D24" s="153">
        <v>51532</v>
      </c>
      <c r="E24" s="153">
        <v>50708</v>
      </c>
      <c r="F24" s="153">
        <v>50405</v>
      </c>
      <c r="G24" s="158">
        <v>54992</v>
      </c>
      <c r="H24" s="153">
        <v>56798</v>
      </c>
      <c r="I24" s="118"/>
      <c r="J24" s="153">
        <v>44686</v>
      </c>
      <c r="K24" s="153">
        <v>6389</v>
      </c>
      <c r="L24" s="153">
        <v>5723</v>
      </c>
    </row>
    <row r="26" spans="1:12" x14ac:dyDescent="0.35">
      <c r="A26" s="86" t="s">
        <v>199</v>
      </c>
    </row>
    <row r="28" spans="1:12" x14ac:dyDescent="0.35">
      <c r="A28" s="94"/>
    </row>
    <row r="29" spans="1:12" x14ac:dyDescent="0.35">
      <c r="A29" s="93" t="s">
        <v>7</v>
      </c>
    </row>
  </sheetData>
  <hyperlinks>
    <hyperlink ref="A29" location="Indice!A1" display="Indice" xr:uid="{F945E409-916E-4A1C-AA0A-1E6F18943DAA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AFFA-201A-4CC8-92F1-2F72E4F584C9}">
  <dimension ref="A1:G30"/>
  <sheetViews>
    <sheetView zoomScale="99" zoomScaleNormal="99" workbookViewId="0"/>
  </sheetViews>
  <sheetFormatPr defaultRowHeight="14.5" x14ac:dyDescent="0.35"/>
  <cols>
    <col min="1" max="1" width="17.1796875" customWidth="1"/>
    <col min="2" max="7" width="10.90625" customWidth="1"/>
  </cols>
  <sheetData>
    <row r="1" spans="1:7" x14ac:dyDescent="0.35">
      <c r="A1" s="84" t="s">
        <v>255</v>
      </c>
    </row>
    <row r="3" spans="1:7" x14ac:dyDescent="0.35">
      <c r="A3" s="172" t="s">
        <v>249</v>
      </c>
      <c r="B3" s="172">
        <v>2024</v>
      </c>
      <c r="C3" s="172"/>
      <c r="D3" s="172"/>
      <c r="E3" s="172">
        <v>2018</v>
      </c>
      <c r="F3" s="172"/>
      <c r="G3" s="172"/>
    </row>
    <row r="4" spans="1:7" ht="36" x14ac:dyDescent="0.35">
      <c r="A4" s="172"/>
      <c r="B4" s="12" t="s">
        <v>250</v>
      </c>
      <c r="C4" s="12" t="s">
        <v>251</v>
      </c>
      <c r="D4" s="12" t="s">
        <v>252</v>
      </c>
      <c r="E4" s="12" t="s">
        <v>250</v>
      </c>
      <c r="F4" s="12" t="s">
        <v>253</v>
      </c>
      <c r="G4" s="12" t="s">
        <v>252</v>
      </c>
    </row>
    <row r="5" spans="1:7" x14ac:dyDescent="0.35">
      <c r="A5" s="115" t="s">
        <v>32</v>
      </c>
      <c r="B5" s="21">
        <v>331</v>
      </c>
      <c r="C5" s="116">
        <v>17186</v>
      </c>
      <c r="D5" s="19">
        <v>51.9</v>
      </c>
      <c r="E5" s="21">
        <v>577</v>
      </c>
      <c r="F5" s="116">
        <v>18987</v>
      </c>
      <c r="G5" s="19">
        <v>32.9</v>
      </c>
    </row>
    <row r="6" spans="1:7" x14ac:dyDescent="0.35">
      <c r="A6" s="115" t="s">
        <v>36</v>
      </c>
      <c r="B6" s="21">
        <v>110</v>
      </c>
      <c r="C6" s="116">
        <v>1615</v>
      </c>
      <c r="D6" s="19">
        <v>14.7</v>
      </c>
      <c r="E6" s="21">
        <v>115</v>
      </c>
      <c r="F6" s="116">
        <v>1629</v>
      </c>
      <c r="G6" s="19">
        <v>14.2</v>
      </c>
    </row>
    <row r="7" spans="1:7" x14ac:dyDescent="0.35">
      <c r="A7" s="115" t="s">
        <v>44</v>
      </c>
      <c r="B7" s="117">
        <v>2778</v>
      </c>
      <c r="C7" s="116">
        <v>2606</v>
      </c>
      <c r="D7" s="19">
        <v>0.9</v>
      </c>
      <c r="E7" s="117">
        <v>2376</v>
      </c>
      <c r="F7" s="116">
        <v>2366</v>
      </c>
      <c r="G7" s="19">
        <v>1</v>
      </c>
    </row>
    <row r="8" spans="1:7" x14ac:dyDescent="0.35">
      <c r="A8" s="115" t="s">
        <v>52</v>
      </c>
      <c r="B8" s="117">
        <v>1513</v>
      </c>
      <c r="C8" s="116">
        <v>10477</v>
      </c>
      <c r="D8" s="19">
        <v>6.9</v>
      </c>
      <c r="E8" s="117">
        <v>1441</v>
      </c>
      <c r="F8" s="116">
        <v>9688</v>
      </c>
      <c r="G8" s="19">
        <v>6.7</v>
      </c>
    </row>
    <row r="9" spans="1:7" x14ac:dyDescent="0.35">
      <c r="A9" s="115" t="s">
        <v>57</v>
      </c>
      <c r="B9" s="117">
        <v>4501</v>
      </c>
      <c r="C9" s="116">
        <v>78529</v>
      </c>
      <c r="D9" s="19">
        <v>17.399999999999999</v>
      </c>
      <c r="E9" s="117">
        <v>4108</v>
      </c>
      <c r="F9" s="116">
        <v>70618</v>
      </c>
      <c r="G9" s="19">
        <v>17.2</v>
      </c>
    </row>
    <row r="10" spans="1:7" x14ac:dyDescent="0.35">
      <c r="A10" s="115" t="s">
        <v>64</v>
      </c>
      <c r="B10" s="117">
        <v>1146</v>
      </c>
      <c r="C10" s="116">
        <v>11066</v>
      </c>
      <c r="D10" s="19">
        <v>9.6999999999999993</v>
      </c>
      <c r="E10" s="117">
        <v>1213</v>
      </c>
      <c r="F10" s="116">
        <v>10388</v>
      </c>
      <c r="G10" s="19">
        <v>8.6</v>
      </c>
    </row>
    <row r="11" spans="1:7" x14ac:dyDescent="0.35">
      <c r="A11" s="115" t="s">
        <v>66</v>
      </c>
      <c r="B11" s="117">
        <v>6026</v>
      </c>
      <c r="C11" s="116">
        <v>61498</v>
      </c>
      <c r="D11" s="19">
        <v>10.199999999999999</v>
      </c>
      <c r="E11" s="117">
        <v>3999</v>
      </c>
      <c r="F11" s="116">
        <v>43560</v>
      </c>
      <c r="G11" s="19">
        <v>10.9</v>
      </c>
    </row>
    <row r="12" spans="1:7" x14ac:dyDescent="0.35">
      <c r="A12" s="115" t="s">
        <v>68</v>
      </c>
      <c r="B12" s="117">
        <v>1067</v>
      </c>
      <c r="C12" s="116">
        <v>6884</v>
      </c>
      <c r="D12" s="19">
        <v>6.5</v>
      </c>
      <c r="E12" s="117">
        <v>1059</v>
      </c>
      <c r="F12" s="116">
        <v>5315</v>
      </c>
      <c r="G12" s="19">
        <v>5</v>
      </c>
    </row>
    <row r="13" spans="1:7" x14ac:dyDescent="0.35">
      <c r="A13" s="115" t="s">
        <v>76</v>
      </c>
      <c r="B13" s="117">
        <v>12160</v>
      </c>
      <c r="C13" s="116">
        <v>87460</v>
      </c>
      <c r="D13" s="19">
        <v>7.2</v>
      </c>
      <c r="E13" s="117">
        <v>11750</v>
      </c>
      <c r="F13" s="116">
        <v>77382</v>
      </c>
      <c r="G13" s="19">
        <v>6.6</v>
      </c>
    </row>
    <row r="14" spans="1:7" x14ac:dyDescent="0.35">
      <c r="A14" s="115" t="s">
        <v>84</v>
      </c>
      <c r="B14" s="117">
        <v>3803</v>
      </c>
      <c r="C14" s="116">
        <v>15853</v>
      </c>
      <c r="D14" s="19">
        <v>4.2</v>
      </c>
      <c r="E14" s="117">
        <v>3392</v>
      </c>
      <c r="F14" s="116">
        <v>17182</v>
      </c>
      <c r="G14" s="19">
        <v>5.0999999999999996</v>
      </c>
    </row>
    <row r="15" spans="1:7" x14ac:dyDescent="0.35">
      <c r="A15" s="115" t="s">
        <v>89</v>
      </c>
      <c r="B15" s="21">
        <v>158</v>
      </c>
      <c r="C15" s="116">
        <v>3498</v>
      </c>
      <c r="D15" s="19">
        <v>22.1</v>
      </c>
      <c r="E15" s="21">
        <v>159</v>
      </c>
      <c r="F15" s="116">
        <v>3206</v>
      </c>
      <c r="G15" s="19">
        <v>20.2</v>
      </c>
    </row>
    <row r="16" spans="1:7" x14ac:dyDescent="0.35">
      <c r="A16" s="115" t="s">
        <v>91</v>
      </c>
      <c r="B16" s="117">
        <v>4241</v>
      </c>
      <c r="C16" s="116">
        <v>40120</v>
      </c>
      <c r="D16" s="19">
        <v>9.5</v>
      </c>
      <c r="E16" s="117">
        <v>3393</v>
      </c>
      <c r="F16" s="116">
        <v>37130</v>
      </c>
      <c r="G16" s="19">
        <v>10.9</v>
      </c>
    </row>
    <row r="17" spans="1:7" x14ac:dyDescent="0.35">
      <c r="A17" s="115" t="s">
        <v>99</v>
      </c>
      <c r="B17" s="117">
        <v>2181</v>
      </c>
      <c r="C17" s="116">
        <v>6793</v>
      </c>
      <c r="D17" s="19">
        <v>3.1</v>
      </c>
      <c r="E17" s="117">
        <v>2097</v>
      </c>
      <c r="F17" s="116">
        <v>5302</v>
      </c>
      <c r="G17" s="19">
        <v>2.5</v>
      </c>
    </row>
    <row r="18" spans="1:7" x14ac:dyDescent="0.35">
      <c r="A18" s="115" t="s">
        <v>101</v>
      </c>
      <c r="B18" s="21">
        <v>960</v>
      </c>
      <c r="C18" s="116">
        <v>1557</v>
      </c>
      <c r="D18" s="19">
        <v>1.6</v>
      </c>
      <c r="E18" s="117">
        <v>1186</v>
      </c>
      <c r="F18" s="116">
        <v>1042</v>
      </c>
      <c r="G18" s="19">
        <v>0.9</v>
      </c>
    </row>
    <row r="19" spans="1:7" x14ac:dyDescent="0.35">
      <c r="A19" s="115" t="s">
        <v>108</v>
      </c>
      <c r="B19" s="117">
        <v>2883</v>
      </c>
      <c r="C19" s="116">
        <v>9380</v>
      </c>
      <c r="D19" s="19">
        <v>3.3</v>
      </c>
      <c r="E19" s="117">
        <v>2717</v>
      </c>
      <c r="F19" s="116">
        <v>6476</v>
      </c>
      <c r="G19" s="19">
        <v>2.4</v>
      </c>
    </row>
    <row r="20" spans="1:7" x14ac:dyDescent="0.35">
      <c r="A20" s="115" t="s">
        <v>111</v>
      </c>
      <c r="B20" s="117">
        <v>5191</v>
      </c>
      <c r="C20" s="116">
        <v>33389</v>
      </c>
      <c r="D20" s="19">
        <v>6.4</v>
      </c>
      <c r="E20" s="117">
        <v>5564</v>
      </c>
      <c r="F20" s="116">
        <v>35346</v>
      </c>
      <c r="G20" s="19">
        <v>6.4</v>
      </c>
    </row>
    <row r="21" spans="1:7" x14ac:dyDescent="0.35">
      <c r="A21" s="115" t="s">
        <v>254</v>
      </c>
      <c r="B21" s="117">
        <v>2007</v>
      </c>
      <c r="C21" s="116">
        <v>11479</v>
      </c>
      <c r="D21" s="19">
        <v>5.7</v>
      </c>
      <c r="E21" s="117">
        <v>1904</v>
      </c>
      <c r="F21" s="116">
        <v>11073</v>
      </c>
      <c r="G21" s="19">
        <v>5.8</v>
      </c>
    </row>
    <row r="22" spans="1:7" x14ac:dyDescent="0.35">
      <c r="A22" s="115" t="s">
        <v>126</v>
      </c>
      <c r="B22" s="117">
        <v>1428</v>
      </c>
      <c r="C22" s="116">
        <v>12668</v>
      </c>
      <c r="D22" s="19">
        <v>8.9</v>
      </c>
      <c r="E22" s="117">
        <v>1243</v>
      </c>
      <c r="F22" s="116">
        <v>8737</v>
      </c>
      <c r="G22" s="19">
        <v>7</v>
      </c>
    </row>
    <row r="23" spans="1:7" x14ac:dyDescent="0.35">
      <c r="A23" s="115" t="s">
        <v>134</v>
      </c>
      <c r="B23" s="21">
        <v>32</v>
      </c>
      <c r="C23" s="19">
        <v>410</v>
      </c>
      <c r="D23" s="19">
        <v>12.8</v>
      </c>
      <c r="E23" s="21">
        <v>33</v>
      </c>
      <c r="F23" s="19">
        <v>419</v>
      </c>
      <c r="G23" s="19">
        <v>12.7</v>
      </c>
    </row>
    <row r="24" spans="1:7" x14ac:dyDescent="0.35">
      <c r="A24" s="115" t="s">
        <v>140</v>
      </c>
      <c r="B24" s="117">
        <v>4282</v>
      </c>
      <c r="C24" s="116">
        <v>37157</v>
      </c>
      <c r="D24" s="19">
        <v>8.6999999999999993</v>
      </c>
      <c r="E24" s="117">
        <v>3645</v>
      </c>
      <c r="F24" s="116">
        <v>27047</v>
      </c>
      <c r="G24" s="19">
        <v>7.4</v>
      </c>
    </row>
    <row r="25" spans="1:7" x14ac:dyDescent="0.35">
      <c r="A25" s="11" t="s">
        <v>165</v>
      </c>
      <c r="B25" s="153">
        <v>56798</v>
      </c>
      <c r="C25" s="153">
        <v>449625</v>
      </c>
      <c r="D25" s="159">
        <v>7.9</v>
      </c>
      <c r="E25" s="153">
        <v>51971</v>
      </c>
      <c r="F25" s="153">
        <v>392893</v>
      </c>
      <c r="G25" s="159">
        <v>7.6</v>
      </c>
    </row>
    <row r="27" spans="1:7" x14ac:dyDescent="0.35">
      <c r="A27" s="86" t="s">
        <v>199</v>
      </c>
    </row>
    <row r="29" spans="1:7" x14ac:dyDescent="0.35">
      <c r="A29" s="109"/>
    </row>
    <row r="30" spans="1:7" x14ac:dyDescent="0.35">
      <c r="A30" s="93" t="s">
        <v>7</v>
      </c>
    </row>
  </sheetData>
  <mergeCells count="3">
    <mergeCell ref="A3:A4"/>
    <mergeCell ref="B3:D3"/>
    <mergeCell ref="E3:G3"/>
  </mergeCells>
  <hyperlinks>
    <hyperlink ref="A30" location="Indice!A1" display="Indice" xr:uid="{B2B04FC7-FC94-45D6-BC13-07838D222E7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40D4-F4B9-4BB7-8065-F0A5B59AF046}">
  <dimension ref="A1:H29"/>
  <sheetViews>
    <sheetView zoomScaleNormal="100" workbookViewId="0">
      <selection activeCell="A29" sqref="A29"/>
    </sheetView>
  </sheetViews>
  <sheetFormatPr defaultRowHeight="14.5" x14ac:dyDescent="0.35"/>
  <cols>
    <col min="1" max="1" width="18.453125" customWidth="1"/>
    <col min="2" max="8" width="14.54296875" customWidth="1"/>
  </cols>
  <sheetData>
    <row r="1" spans="1:8" x14ac:dyDescent="0.35">
      <c r="A1" s="84" t="s">
        <v>256</v>
      </c>
    </row>
    <row r="3" spans="1:8" x14ac:dyDescent="0.35">
      <c r="A3" s="42" t="s">
        <v>27</v>
      </c>
      <c r="B3" s="42">
        <v>2020</v>
      </c>
      <c r="C3" s="42">
        <v>2021</v>
      </c>
      <c r="D3" s="42">
        <v>2023</v>
      </c>
      <c r="E3" s="42">
        <v>2024</v>
      </c>
      <c r="F3" s="42">
        <v>2025</v>
      </c>
      <c r="G3" s="42" t="s">
        <v>257</v>
      </c>
      <c r="H3" s="42" t="s">
        <v>258</v>
      </c>
    </row>
    <row r="4" spans="1:8" x14ac:dyDescent="0.35">
      <c r="A4" s="43" t="s">
        <v>32</v>
      </c>
      <c r="B4" s="121">
        <v>420840.2</v>
      </c>
      <c r="C4" s="121">
        <v>687467.22</v>
      </c>
      <c r="D4" s="121">
        <v>155521.43</v>
      </c>
      <c r="E4" s="121">
        <v>410590.05</v>
      </c>
      <c r="F4" s="121">
        <v>1119702.21</v>
      </c>
      <c r="G4" s="121">
        <v>2794121.11</v>
      </c>
      <c r="H4" s="138">
        <v>3.5999999999999997E-2</v>
      </c>
    </row>
    <row r="5" spans="1:8" x14ac:dyDescent="0.35">
      <c r="A5" s="43" t="s">
        <v>36</v>
      </c>
      <c r="B5" s="121">
        <v>251990.46</v>
      </c>
      <c r="C5" s="121">
        <v>116413.21</v>
      </c>
      <c r="D5" s="121">
        <v>11447.72</v>
      </c>
      <c r="E5" s="121">
        <v>50600.89</v>
      </c>
      <c r="F5" s="121">
        <v>110185.51</v>
      </c>
      <c r="G5" s="121">
        <v>540637.79</v>
      </c>
      <c r="H5" s="138">
        <v>7.0000000000000001E-3</v>
      </c>
    </row>
    <row r="6" spans="1:8" x14ac:dyDescent="0.35">
      <c r="A6" s="43" t="s">
        <v>44</v>
      </c>
      <c r="B6" s="121">
        <v>453684.64</v>
      </c>
      <c r="C6" s="121">
        <v>2175668.58</v>
      </c>
      <c r="D6" s="121">
        <v>623481.79</v>
      </c>
      <c r="E6" s="121">
        <v>2952200.22</v>
      </c>
      <c r="F6" s="121">
        <v>533945.17000000004</v>
      </c>
      <c r="G6" s="121">
        <v>6738980.4000000004</v>
      </c>
      <c r="H6" s="138">
        <v>8.5999999999999993E-2</v>
      </c>
    </row>
    <row r="7" spans="1:8" x14ac:dyDescent="0.35">
      <c r="A7" s="43" t="s">
        <v>52</v>
      </c>
      <c r="B7" s="121">
        <v>1977258.85</v>
      </c>
      <c r="C7" s="121">
        <v>420031.48</v>
      </c>
      <c r="D7" s="121">
        <v>153846.16</v>
      </c>
      <c r="E7" s="121">
        <v>520466.26</v>
      </c>
      <c r="F7" s="121">
        <v>1129390.53</v>
      </c>
      <c r="G7" s="121">
        <v>4200993.28</v>
      </c>
      <c r="H7" s="138">
        <v>5.3999999999999999E-2</v>
      </c>
    </row>
    <row r="8" spans="1:8" x14ac:dyDescent="0.35">
      <c r="A8" s="43" t="s">
        <v>57</v>
      </c>
      <c r="B8" s="121">
        <v>1657171.97</v>
      </c>
      <c r="C8" s="121">
        <v>676455.17</v>
      </c>
      <c r="D8" s="121">
        <v>186793.24</v>
      </c>
      <c r="E8" s="121">
        <v>899250.03</v>
      </c>
      <c r="F8" s="121">
        <v>1386050.07</v>
      </c>
      <c r="G8" s="121">
        <v>4805720.4800000004</v>
      </c>
      <c r="H8" s="138">
        <v>6.2E-2</v>
      </c>
    </row>
    <row r="9" spans="1:8" x14ac:dyDescent="0.35">
      <c r="A9" s="43" t="s">
        <v>64</v>
      </c>
      <c r="B9" s="121">
        <v>443317.88</v>
      </c>
      <c r="C9" s="121">
        <v>179339.28</v>
      </c>
      <c r="D9" s="121">
        <v>67011.03</v>
      </c>
      <c r="E9" s="121">
        <v>271799.03000000003</v>
      </c>
      <c r="F9" s="121">
        <v>792519.19</v>
      </c>
      <c r="G9" s="121">
        <v>1753986.41</v>
      </c>
      <c r="H9" s="138">
        <v>2.1999999999999999E-2</v>
      </c>
    </row>
    <row r="10" spans="1:8" x14ac:dyDescent="0.35">
      <c r="A10" s="43" t="s">
        <v>66</v>
      </c>
      <c r="B10" s="121">
        <v>2136513.52</v>
      </c>
      <c r="C10" s="121">
        <v>1274252.75</v>
      </c>
      <c r="D10" s="121">
        <v>175903.94</v>
      </c>
      <c r="E10" s="121">
        <v>543598.09</v>
      </c>
      <c r="F10" s="121">
        <v>480183.55</v>
      </c>
      <c r="G10" s="121">
        <v>4610451.8499999996</v>
      </c>
      <c r="H10" s="138">
        <v>5.8999999999999997E-2</v>
      </c>
    </row>
    <row r="11" spans="1:8" x14ac:dyDescent="0.35">
      <c r="A11" s="43" t="s">
        <v>68</v>
      </c>
      <c r="B11" s="121">
        <v>719824.67</v>
      </c>
      <c r="C11" s="121">
        <v>127425.28</v>
      </c>
      <c r="D11" s="121">
        <v>67290.240000000005</v>
      </c>
      <c r="E11" s="121">
        <v>199512.06</v>
      </c>
      <c r="F11" s="121">
        <v>333718.36</v>
      </c>
      <c r="G11" s="121">
        <v>1447770.61</v>
      </c>
      <c r="H11" s="138">
        <v>1.9E-2</v>
      </c>
    </row>
    <row r="12" spans="1:8" x14ac:dyDescent="0.35">
      <c r="A12" s="43" t="s">
        <v>76</v>
      </c>
      <c r="B12" s="121">
        <v>3243514.5</v>
      </c>
      <c r="C12" s="121">
        <v>866806.51</v>
      </c>
      <c r="D12" s="121">
        <v>154125.35999999999</v>
      </c>
      <c r="E12" s="121">
        <v>563838.44999999995</v>
      </c>
      <c r="F12" s="121">
        <v>1377738.04</v>
      </c>
      <c r="G12" s="121">
        <v>6206022.8600000003</v>
      </c>
      <c r="H12" s="138">
        <v>7.9000000000000001E-2</v>
      </c>
    </row>
    <row r="13" spans="1:8" x14ac:dyDescent="0.35">
      <c r="A13" s="43" t="s">
        <v>84</v>
      </c>
      <c r="B13" s="121">
        <v>528276.14</v>
      </c>
      <c r="C13" s="121">
        <v>1072889.3500000001</v>
      </c>
      <c r="D13" s="121">
        <v>240681.29</v>
      </c>
      <c r="E13" s="121">
        <v>1092979.1399999999</v>
      </c>
      <c r="F13" s="121">
        <v>1964962.95</v>
      </c>
      <c r="G13" s="121">
        <v>4899788.87</v>
      </c>
      <c r="H13" s="138">
        <v>6.3E-2</v>
      </c>
    </row>
    <row r="14" spans="1:8" x14ac:dyDescent="0.35">
      <c r="A14" s="43" t="s">
        <v>89</v>
      </c>
      <c r="B14" s="121">
        <v>213594.28</v>
      </c>
      <c r="C14" s="121">
        <v>317776.61</v>
      </c>
      <c r="D14" s="121">
        <v>53608.82</v>
      </c>
      <c r="E14" s="121">
        <v>264570.34000000003</v>
      </c>
      <c r="F14" s="121">
        <v>284980.09000000003</v>
      </c>
      <c r="G14" s="121">
        <v>1134530.1399999999</v>
      </c>
      <c r="H14" s="138">
        <v>1.4999999999999999E-2</v>
      </c>
    </row>
    <row r="15" spans="1:8" x14ac:dyDescent="0.35">
      <c r="A15" s="43" t="s">
        <v>91</v>
      </c>
      <c r="B15" s="121">
        <v>1551751.41</v>
      </c>
      <c r="C15" s="121">
        <v>2746722.6</v>
      </c>
      <c r="D15" s="121">
        <v>663129.98</v>
      </c>
      <c r="E15" s="121">
        <v>2499683.73</v>
      </c>
      <c r="F15" s="121">
        <v>2049608.25</v>
      </c>
      <c r="G15" s="121">
        <v>9510895.9700000007</v>
      </c>
      <c r="H15" s="138">
        <v>0.122</v>
      </c>
    </row>
    <row r="16" spans="1:8" x14ac:dyDescent="0.35">
      <c r="A16" s="43" t="s">
        <v>99</v>
      </c>
      <c r="B16" s="121">
        <v>1193878.74</v>
      </c>
      <c r="C16" s="121">
        <v>1069743.05</v>
      </c>
      <c r="D16" s="121">
        <v>416026.8</v>
      </c>
      <c r="E16" s="121">
        <v>1360440.96</v>
      </c>
      <c r="F16" s="121">
        <v>1476465.25</v>
      </c>
      <c r="G16" s="121">
        <v>5516554.7999999998</v>
      </c>
      <c r="H16" s="138">
        <v>7.0999999999999994E-2</v>
      </c>
    </row>
    <row r="17" spans="1:8" x14ac:dyDescent="0.35">
      <c r="A17" s="43" t="s">
        <v>101</v>
      </c>
      <c r="B17" s="121">
        <v>486638.17</v>
      </c>
      <c r="C17" s="121">
        <v>119559.52</v>
      </c>
      <c r="D17" s="121">
        <v>18148.82</v>
      </c>
      <c r="E17" s="121">
        <v>105538.99</v>
      </c>
      <c r="F17" s="121">
        <v>268685.82</v>
      </c>
      <c r="G17" s="121">
        <v>998571.32</v>
      </c>
      <c r="H17" s="138">
        <v>1.2999999999999999E-2</v>
      </c>
    </row>
    <row r="18" spans="1:8" x14ac:dyDescent="0.35">
      <c r="A18" s="43" t="s">
        <v>108</v>
      </c>
      <c r="B18" s="121">
        <v>1438722.54</v>
      </c>
      <c r="C18" s="121">
        <v>906135.29</v>
      </c>
      <c r="D18" s="121">
        <v>407092.01</v>
      </c>
      <c r="E18" s="121">
        <v>2185958.23</v>
      </c>
      <c r="F18" s="121">
        <v>6136359.1200000001</v>
      </c>
      <c r="G18" s="121">
        <v>11074267.189999999</v>
      </c>
      <c r="H18" s="138">
        <v>0.14199999999999999</v>
      </c>
    </row>
    <row r="19" spans="1:8" x14ac:dyDescent="0.35">
      <c r="A19" s="43" t="s">
        <v>111</v>
      </c>
      <c r="B19" s="121">
        <v>1327426.57</v>
      </c>
      <c r="C19" s="121">
        <v>1282118.51</v>
      </c>
      <c r="D19" s="121">
        <v>282842.38</v>
      </c>
      <c r="E19" s="121">
        <v>636125.42000000004</v>
      </c>
      <c r="F19" s="121">
        <v>2092056.96</v>
      </c>
      <c r="G19" s="121">
        <v>5620569.8399999999</v>
      </c>
      <c r="H19" s="138">
        <v>7.1999999999999995E-2</v>
      </c>
    </row>
    <row r="20" spans="1:8" x14ac:dyDescent="0.35">
      <c r="A20" s="43" t="s">
        <v>254</v>
      </c>
      <c r="B20" s="21" t="s">
        <v>259</v>
      </c>
      <c r="C20" s="121">
        <v>237545.88</v>
      </c>
      <c r="D20" s="121">
        <v>59193.08</v>
      </c>
      <c r="E20" s="121">
        <v>193729.1</v>
      </c>
      <c r="F20" s="121">
        <v>209447.56</v>
      </c>
      <c r="G20" s="121">
        <v>699915.62</v>
      </c>
      <c r="H20" s="138">
        <v>8.9999999999999993E-3</v>
      </c>
    </row>
    <row r="21" spans="1:8" x14ac:dyDescent="0.35">
      <c r="A21" s="43" t="s">
        <v>126</v>
      </c>
      <c r="B21" s="121">
        <v>388684.27</v>
      </c>
      <c r="C21" s="121">
        <v>443628.74</v>
      </c>
      <c r="D21" s="121">
        <v>144632.13</v>
      </c>
      <c r="E21" s="121">
        <v>558055.48</v>
      </c>
      <c r="F21" s="121">
        <v>697542.78</v>
      </c>
      <c r="G21" s="121">
        <v>2232543.4</v>
      </c>
      <c r="H21" s="138">
        <v>2.9000000000000001E-2</v>
      </c>
    </row>
    <row r="22" spans="1:8" x14ac:dyDescent="0.35">
      <c r="A22" s="43" t="s">
        <v>168</v>
      </c>
      <c r="B22" s="121">
        <v>119811.29</v>
      </c>
      <c r="C22" s="21" t="s">
        <v>259</v>
      </c>
      <c r="D22" s="21" t="s">
        <v>259</v>
      </c>
      <c r="E22" s="21" t="s">
        <v>259</v>
      </c>
      <c r="F22" s="21" t="s">
        <v>259</v>
      </c>
      <c r="G22" s="121">
        <v>119811.29</v>
      </c>
      <c r="H22" s="138">
        <v>2E-3</v>
      </c>
    </row>
    <row r="23" spans="1:8" x14ac:dyDescent="0.35">
      <c r="A23" s="43" t="s">
        <v>140</v>
      </c>
      <c r="B23" s="121">
        <v>1447099.89</v>
      </c>
      <c r="C23" s="121">
        <v>280020.96999999997</v>
      </c>
      <c r="D23" s="121">
        <v>119223.78</v>
      </c>
      <c r="E23" s="121">
        <v>691063.53</v>
      </c>
      <c r="F23" s="121">
        <v>658748.67000000004</v>
      </c>
      <c r="G23" s="121">
        <v>3196156.84</v>
      </c>
      <c r="H23" s="138">
        <v>4.1000000000000002E-2</v>
      </c>
    </row>
    <row r="24" spans="1:8" x14ac:dyDescent="0.35">
      <c r="A24" s="41" t="s">
        <v>211</v>
      </c>
      <c r="B24" s="122">
        <v>20000000</v>
      </c>
      <c r="C24" s="122">
        <v>15000000</v>
      </c>
      <c r="D24" s="122">
        <v>4000000</v>
      </c>
      <c r="E24" s="122">
        <v>16000000</v>
      </c>
      <c r="F24" s="122">
        <v>23102290.079999998</v>
      </c>
      <c r="G24" s="122">
        <v>78102290.079999998</v>
      </c>
      <c r="H24" s="154">
        <v>1</v>
      </c>
    </row>
    <row r="25" spans="1:8" x14ac:dyDescent="0.35">
      <c r="A25" s="123" t="s">
        <v>260</v>
      </c>
    </row>
    <row r="26" spans="1:8" x14ac:dyDescent="0.35">
      <c r="A26" s="123" t="s">
        <v>6</v>
      </c>
    </row>
    <row r="28" spans="1:8" x14ac:dyDescent="0.35">
      <c r="A28" s="109"/>
    </row>
    <row r="29" spans="1:8" x14ac:dyDescent="0.35">
      <c r="A29" s="93" t="s">
        <v>7</v>
      </c>
    </row>
  </sheetData>
  <hyperlinks>
    <hyperlink ref="A29" location="Indice!A1" display="Indice" xr:uid="{4B305F05-BE91-4C4D-823B-33357E7DBC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652E-14F6-474D-BD65-FC51084CB3CB}">
  <dimension ref="A1:I13"/>
  <sheetViews>
    <sheetView zoomScale="99" zoomScaleNormal="99" workbookViewId="0">
      <selection activeCell="A13" sqref="A13"/>
    </sheetView>
  </sheetViews>
  <sheetFormatPr defaultColWidth="8.81640625" defaultRowHeight="14.5" x14ac:dyDescent="0.35"/>
  <cols>
    <col min="1" max="1" width="27.36328125" style="10" customWidth="1"/>
    <col min="2" max="16384" width="8.81640625" style="10"/>
  </cols>
  <sheetData>
    <row r="1" spans="1:9" x14ac:dyDescent="0.35">
      <c r="A1" s="1" t="s">
        <v>8</v>
      </c>
    </row>
    <row r="3" spans="1:9" x14ac:dyDescent="0.35">
      <c r="A3" s="11" t="s">
        <v>9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</row>
    <row r="4" spans="1:9" x14ac:dyDescent="0.35">
      <c r="A4" s="13" t="s">
        <v>18</v>
      </c>
      <c r="B4" s="14">
        <v>23253</v>
      </c>
      <c r="C4" s="14">
        <v>23508.78</v>
      </c>
      <c r="D4" s="14">
        <v>23626.32</v>
      </c>
      <c r="E4" s="14">
        <v>23626.32</v>
      </c>
      <c r="F4" s="14">
        <v>24335.11</v>
      </c>
      <c r="G4" s="14">
        <v>26306.25</v>
      </c>
      <c r="H4" s="14">
        <v>27726.79</v>
      </c>
      <c r="I4" s="14">
        <v>27948.6</v>
      </c>
    </row>
    <row r="5" spans="1:9" x14ac:dyDescent="0.35">
      <c r="A5" s="13" t="s">
        <v>19</v>
      </c>
      <c r="B5" s="14">
        <v>50550</v>
      </c>
      <c r="C5" s="14">
        <v>51106.05</v>
      </c>
      <c r="D5" s="14">
        <v>51361.58</v>
      </c>
      <c r="E5" s="14">
        <v>51361.58</v>
      </c>
      <c r="F5" s="14">
        <v>52902.43</v>
      </c>
      <c r="G5" s="14">
        <v>57187.53</v>
      </c>
      <c r="H5" s="14">
        <v>60275.66</v>
      </c>
      <c r="I5" s="14">
        <v>60757.87</v>
      </c>
    </row>
    <row r="6" spans="1:9" x14ac:dyDescent="0.35">
      <c r="A6" s="13" t="s">
        <v>20</v>
      </c>
      <c r="B6" s="15">
        <v>5174.66</v>
      </c>
      <c r="C6" s="15">
        <v>5231.58</v>
      </c>
      <c r="D6" s="15">
        <v>5257.74</v>
      </c>
      <c r="E6" s="14">
        <v>5257.74</v>
      </c>
      <c r="F6" s="14">
        <v>6157.74</v>
      </c>
      <c r="G6" s="14">
        <v>6656.52</v>
      </c>
      <c r="H6" s="14">
        <v>7015.97</v>
      </c>
      <c r="I6" s="14">
        <v>7072.1</v>
      </c>
    </row>
    <row r="7" spans="1:9" x14ac:dyDescent="0.35">
      <c r="A7" s="13" t="s">
        <v>21</v>
      </c>
      <c r="B7" s="15">
        <v>2852.71</v>
      </c>
      <c r="C7" s="15">
        <v>2884.09</v>
      </c>
      <c r="D7" s="15">
        <v>2898.51</v>
      </c>
      <c r="E7" s="14">
        <v>2898.51</v>
      </c>
      <c r="F7" s="14">
        <v>3598.51</v>
      </c>
      <c r="G7" s="14">
        <v>3889.99</v>
      </c>
      <c r="H7" s="14">
        <v>4100.05</v>
      </c>
      <c r="I7" s="14">
        <v>4132.8500000000004</v>
      </c>
    </row>
    <row r="8" spans="1:9" x14ac:dyDescent="0.35">
      <c r="A8" s="13" t="s">
        <v>22</v>
      </c>
      <c r="B8" s="15">
        <v>1950.44</v>
      </c>
      <c r="C8" s="15">
        <v>1971.89</v>
      </c>
      <c r="D8" s="15">
        <v>1981.75</v>
      </c>
      <c r="E8" s="14">
        <v>1981.75</v>
      </c>
      <c r="F8" s="14">
        <v>2481.75</v>
      </c>
      <c r="G8" s="14">
        <v>2682.77</v>
      </c>
      <c r="H8" s="14">
        <v>2827.64</v>
      </c>
      <c r="I8" s="14">
        <v>2850.26</v>
      </c>
    </row>
    <row r="10" spans="1:9" x14ac:dyDescent="0.35">
      <c r="A10" s="9" t="s">
        <v>6</v>
      </c>
    </row>
    <row r="13" spans="1:9" x14ac:dyDescent="0.35">
      <c r="A13" s="93" t="s">
        <v>7</v>
      </c>
    </row>
  </sheetData>
  <hyperlinks>
    <hyperlink ref="A13" location="Indice!A1" display="Indice" xr:uid="{A84FB013-3860-4F49-9879-EAC092410C1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A841-94D1-4863-A0F9-B99C63C4FB4F}">
  <dimension ref="A1:C104"/>
  <sheetViews>
    <sheetView topLeftCell="A19" zoomScale="99" zoomScaleNormal="99" workbookViewId="0"/>
  </sheetViews>
  <sheetFormatPr defaultColWidth="8.81640625" defaultRowHeight="14.5" x14ac:dyDescent="0.35"/>
  <cols>
    <col min="1" max="16384" width="8.81640625" style="10"/>
  </cols>
  <sheetData>
    <row r="1" spans="1:1" s="1" customFormat="1" ht="13" x14ac:dyDescent="0.35">
      <c r="A1" s="1" t="s">
        <v>23</v>
      </c>
    </row>
    <row r="35" spans="1:3" x14ac:dyDescent="0.35">
      <c r="A35" s="9" t="s">
        <v>24</v>
      </c>
    </row>
    <row r="36" spans="1:3" x14ac:dyDescent="0.35">
      <c r="A36" s="9"/>
    </row>
    <row r="37" spans="1:3" x14ac:dyDescent="0.35">
      <c r="A37" s="9"/>
    </row>
    <row r="38" spans="1:3" x14ac:dyDescent="0.35">
      <c r="A38" s="161" t="s">
        <v>27</v>
      </c>
      <c r="B38" s="160" t="s">
        <v>261</v>
      </c>
      <c r="C38" s="160"/>
    </row>
    <row r="39" spans="1:3" x14ac:dyDescent="0.35">
      <c r="A39" s="161"/>
      <c r="B39" s="124" t="s">
        <v>10</v>
      </c>
      <c r="C39" s="124" t="s">
        <v>17</v>
      </c>
    </row>
    <row r="40" spans="1:3" x14ac:dyDescent="0.35">
      <c r="A40" s="125" t="s">
        <v>262</v>
      </c>
      <c r="B40" s="126">
        <f>MAXA(B41:B63)</f>
        <v>23253</v>
      </c>
      <c r="C40" s="127">
        <v>27948.6</v>
      </c>
    </row>
    <row r="41" spans="1:3" x14ac:dyDescent="0.35">
      <c r="A41" s="128" t="s">
        <v>32</v>
      </c>
      <c r="B41" s="129">
        <v>23253</v>
      </c>
      <c r="C41" s="130">
        <v>24335.11</v>
      </c>
    </row>
    <row r="42" spans="1:3" x14ac:dyDescent="0.35">
      <c r="A42" s="128" t="s">
        <v>36</v>
      </c>
      <c r="B42" s="129">
        <v>23253</v>
      </c>
      <c r="C42" s="130">
        <v>27948</v>
      </c>
    </row>
    <row r="43" spans="1:3" x14ac:dyDescent="0.35">
      <c r="A43" s="128" t="s">
        <v>52</v>
      </c>
      <c r="B43" s="129">
        <v>20220</v>
      </c>
      <c r="C43" s="130">
        <v>25500</v>
      </c>
    </row>
    <row r="44" spans="1:3" x14ac:dyDescent="0.35">
      <c r="A44" s="128" t="s">
        <v>44</v>
      </c>
      <c r="B44" s="129">
        <v>23253</v>
      </c>
      <c r="C44" s="130">
        <v>26500</v>
      </c>
    </row>
    <row r="45" spans="1:3" x14ac:dyDescent="0.35">
      <c r="A45" s="128" t="s">
        <v>166</v>
      </c>
      <c r="B45" s="129">
        <v>23000</v>
      </c>
      <c r="C45" s="130">
        <v>25000</v>
      </c>
    </row>
    <row r="46" spans="1:3" x14ac:dyDescent="0.35">
      <c r="A46" s="128" t="s">
        <v>64</v>
      </c>
      <c r="B46" s="129">
        <v>23253</v>
      </c>
      <c r="C46" s="130">
        <v>27948.6</v>
      </c>
    </row>
    <row r="47" spans="1:3" x14ac:dyDescent="0.35">
      <c r="A47" s="128" t="s">
        <v>66</v>
      </c>
      <c r="B47" s="129">
        <v>23253</v>
      </c>
      <c r="C47" s="130">
        <v>27948.6</v>
      </c>
    </row>
    <row r="48" spans="1:3" x14ac:dyDescent="0.35">
      <c r="A48" s="128" t="s">
        <v>68</v>
      </c>
      <c r="B48" s="129">
        <v>23000</v>
      </c>
      <c r="C48" s="130">
        <v>27948</v>
      </c>
    </row>
    <row r="49" spans="1:3" x14ac:dyDescent="0.35">
      <c r="A49" s="128" t="s">
        <v>76</v>
      </c>
      <c r="B49" s="129">
        <v>23000</v>
      </c>
      <c r="C49" s="130">
        <v>26516</v>
      </c>
    </row>
    <row r="50" spans="1:3" x14ac:dyDescent="0.35">
      <c r="A50" s="128" t="s">
        <v>84</v>
      </c>
      <c r="B50" s="129">
        <v>21000</v>
      </c>
      <c r="C50" s="130">
        <v>24000</v>
      </c>
    </row>
    <row r="51" spans="1:3" x14ac:dyDescent="0.35">
      <c r="A51" s="128" t="s">
        <v>89</v>
      </c>
      <c r="B51" s="129">
        <v>23000</v>
      </c>
      <c r="C51" s="130">
        <v>19564</v>
      </c>
    </row>
    <row r="52" spans="1:3" x14ac:dyDescent="0.35">
      <c r="A52" s="131" t="s">
        <v>91</v>
      </c>
      <c r="B52" s="132">
        <v>23253</v>
      </c>
      <c r="C52" s="133">
        <v>26306.25</v>
      </c>
    </row>
    <row r="53" spans="1:3" x14ac:dyDescent="0.35">
      <c r="A53" s="134" t="s">
        <v>263</v>
      </c>
      <c r="B53" s="130">
        <v>23000</v>
      </c>
      <c r="C53" s="130">
        <v>26000</v>
      </c>
    </row>
    <row r="54" spans="1:3" x14ac:dyDescent="0.35">
      <c r="A54" s="128" t="s">
        <v>99</v>
      </c>
      <c r="B54" s="129">
        <v>23000</v>
      </c>
      <c r="C54" s="130">
        <v>26000</v>
      </c>
    </row>
    <row r="55" spans="1:3" x14ac:dyDescent="0.35">
      <c r="A55" s="128" t="s">
        <v>101</v>
      </c>
      <c r="B55" s="129">
        <v>23253</v>
      </c>
      <c r="C55" s="130">
        <v>27948.6</v>
      </c>
    </row>
    <row r="56" spans="1:3" x14ac:dyDescent="0.35">
      <c r="A56" s="128" t="s">
        <v>264</v>
      </c>
      <c r="B56" s="129">
        <v>23253</v>
      </c>
      <c r="C56" s="130">
        <v>25000</v>
      </c>
    </row>
    <row r="57" spans="1:3" x14ac:dyDescent="0.35">
      <c r="A57" s="128" t="s">
        <v>265</v>
      </c>
      <c r="B57" s="129">
        <v>23253</v>
      </c>
      <c r="C57" s="130">
        <v>25948.6</v>
      </c>
    </row>
    <row r="58" spans="1:3" x14ac:dyDescent="0.35">
      <c r="A58" s="128" t="s">
        <v>266</v>
      </c>
      <c r="B58" s="129">
        <v>23253</v>
      </c>
      <c r="C58" s="130">
        <v>22500</v>
      </c>
    </row>
    <row r="59" spans="1:3" x14ac:dyDescent="0.35">
      <c r="A59" s="128" t="s">
        <v>267</v>
      </c>
      <c r="B59" s="129">
        <v>23253</v>
      </c>
      <c r="C59" s="130">
        <v>22750</v>
      </c>
    </row>
    <row r="60" spans="1:3" x14ac:dyDescent="0.35">
      <c r="A60" s="128" t="s">
        <v>111</v>
      </c>
      <c r="B60" s="129">
        <v>23000</v>
      </c>
      <c r="C60" s="130">
        <v>27000</v>
      </c>
    </row>
    <row r="61" spans="1:3" x14ac:dyDescent="0.35">
      <c r="A61" s="128" t="s">
        <v>126</v>
      </c>
      <c r="B61" s="129">
        <v>23253</v>
      </c>
      <c r="C61" s="130">
        <v>27948.6</v>
      </c>
    </row>
    <row r="62" spans="1:3" x14ac:dyDescent="0.35">
      <c r="A62" s="128" t="s">
        <v>168</v>
      </c>
      <c r="B62" s="129">
        <v>23253</v>
      </c>
      <c r="C62" s="130">
        <v>27948.6</v>
      </c>
    </row>
    <row r="63" spans="1:3" x14ac:dyDescent="0.35">
      <c r="A63" s="128" t="s">
        <v>140</v>
      </c>
      <c r="B63" s="129">
        <v>23253</v>
      </c>
      <c r="C63" s="130">
        <v>26306.25</v>
      </c>
    </row>
    <row r="64" spans="1:3" x14ac:dyDescent="0.35">
      <c r="A64" s="9"/>
    </row>
    <row r="66" spans="1:1" x14ac:dyDescent="0.35">
      <c r="A66" s="93" t="s">
        <v>7</v>
      </c>
    </row>
    <row r="67" spans="1:1" x14ac:dyDescent="0.35">
      <c r="A67" s="9"/>
    </row>
    <row r="68" spans="1:1" x14ac:dyDescent="0.35">
      <c r="A68" s="9"/>
    </row>
    <row r="69" spans="1:1" x14ac:dyDescent="0.35">
      <c r="A69" s="9"/>
    </row>
    <row r="70" spans="1:1" x14ac:dyDescent="0.35">
      <c r="A70" s="9"/>
    </row>
    <row r="71" spans="1:1" x14ac:dyDescent="0.35">
      <c r="A71" s="9"/>
    </row>
    <row r="72" spans="1:1" x14ac:dyDescent="0.35">
      <c r="A72" s="9"/>
    </row>
    <row r="73" spans="1:1" x14ac:dyDescent="0.35">
      <c r="A73" s="9"/>
    </row>
    <row r="74" spans="1:1" x14ac:dyDescent="0.35">
      <c r="A74" s="9"/>
    </row>
    <row r="75" spans="1:1" x14ac:dyDescent="0.35">
      <c r="A75" s="9"/>
    </row>
    <row r="76" spans="1:1" x14ac:dyDescent="0.35">
      <c r="A76" s="9"/>
    </row>
    <row r="77" spans="1:1" x14ac:dyDescent="0.35">
      <c r="A77" s="9"/>
    </row>
    <row r="78" spans="1:1" x14ac:dyDescent="0.35">
      <c r="A78" s="9"/>
    </row>
    <row r="79" spans="1:1" x14ac:dyDescent="0.35">
      <c r="A79" s="9"/>
    </row>
    <row r="80" spans="1:1" x14ac:dyDescent="0.35">
      <c r="A80" s="9"/>
    </row>
    <row r="81" spans="1:1" x14ac:dyDescent="0.35">
      <c r="A81" s="9"/>
    </row>
    <row r="82" spans="1:1" x14ac:dyDescent="0.35">
      <c r="A82" s="9"/>
    </row>
    <row r="83" spans="1:1" x14ac:dyDescent="0.35">
      <c r="A83" s="9"/>
    </row>
    <row r="84" spans="1:1" x14ac:dyDescent="0.35">
      <c r="A84" s="9"/>
    </row>
    <row r="85" spans="1:1" x14ac:dyDescent="0.35">
      <c r="A85" s="9"/>
    </row>
    <row r="86" spans="1:1" x14ac:dyDescent="0.35">
      <c r="A86" s="9"/>
    </row>
    <row r="87" spans="1:1" x14ac:dyDescent="0.35">
      <c r="A87" s="9"/>
    </row>
    <row r="88" spans="1:1" x14ac:dyDescent="0.35">
      <c r="A88" s="9"/>
    </row>
    <row r="89" spans="1:1" x14ac:dyDescent="0.35">
      <c r="A89" s="9"/>
    </row>
    <row r="90" spans="1:1" x14ac:dyDescent="0.35">
      <c r="A90" s="9"/>
    </row>
    <row r="91" spans="1:1" x14ac:dyDescent="0.35">
      <c r="A91" s="9"/>
    </row>
    <row r="92" spans="1:1" x14ac:dyDescent="0.35">
      <c r="A92" s="9"/>
    </row>
    <row r="93" spans="1:1" x14ac:dyDescent="0.35">
      <c r="A93" s="9"/>
    </row>
    <row r="94" spans="1:1" x14ac:dyDescent="0.35">
      <c r="A94" s="9"/>
    </row>
    <row r="95" spans="1:1" x14ac:dyDescent="0.35">
      <c r="A95" s="9"/>
    </row>
    <row r="96" spans="1:1" x14ac:dyDescent="0.35">
      <c r="A96" s="9"/>
    </row>
    <row r="97" spans="1:1" x14ac:dyDescent="0.35">
      <c r="A97" s="9"/>
    </row>
    <row r="98" spans="1:1" x14ac:dyDescent="0.35">
      <c r="A98" s="9"/>
    </row>
    <row r="99" spans="1:1" x14ac:dyDescent="0.35">
      <c r="A99" s="9"/>
    </row>
    <row r="100" spans="1:1" x14ac:dyDescent="0.35">
      <c r="A100" s="9"/>
    </row>
    <row r="101" spans="1:1" x14ac:dyDescent="0.35">
      <c r="A101" s="9"/>
    </row>
    <row r="103" spans="1:1" x14ac:dyDescent="0.35">
      <c r="A103" s="16"/>
    </row>
    <row r="104" spans="1:1" x14ac:dyDescent="0.35">
      <c r="A104" s="93"/>
    </row>
  </sheetData>
  <mergeCells count="2">
    <mergeCell ref="B38:C38"/>
    <mergeCell ref="A38:A39"/>
  </mergeCells>
  <hyperlinks>
    <hyperlink ref="A66" location="Indice!A1" display="Indice" xr:uid="{5AF6A292-8FB7-44A1-A03C-C5878966366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7E29-1D23-4604-86E6-3E67E4357708}">
  <dimension ref="A1:C65"/>
  <sheetViews>
    <sheetView zoomScaleNormal="100" workbookViewId="0"/>
  </sheetViews>
  <sheetFormatPr defaultColWidth="8.81640625" defaultRowHeight="14.5" x14ac:dyDescent="0.35"/>
  <cols>
    <col min="1" max="1" width="11.81640625" style="10" customWidth="1"/>
    <col min="2" max="16384" width="8.81640625" style="10"/>
  </cols>
  <sheetData>
    <row r="1" spans="1:1" x14ac:dyDescent="0.35">
      <c r="A1" s="1" t="s">
        <v>25</v>
      </c>
    </row>
    <row r="34" spans="1:3" x14ac:dyDescent="0.35">
      <c r="A34" s="9" t="s">
        <v>24</v>
      </c>
    </row>
    <row r="35" spans="1:3" x14ac:dyDescent="0.35">
      <c r="A35" s="9"/>
    </row>
    <row r="36" spans="1:3" x14ac:dyDescent="0.35">
      <c r="A36" s="9"/>
    </row>
    <row r="37" spans="1:3" x14ac:dyDescent="0.35">
      <c r="A37" s="163" t="s">
        <v>27</v>
      </c>
      <c r="B37" s="162" t="s">
        <v>268</v>
      </c>
      <c r="C37" s="162"/>
    </row>
    <row r="38" spans="1:3" x14ac:dyDescent="0.35">
      <c r="A38" s="163"/>
      <c r="B38" s="135" t="s">
        <v>10</v>
      </c>
      <c r="C38" s="135" t="s">
        <v>17</v>
      </c>
    </row>
    <row r="39" spans="1:3" x14ac:dyDescent="0.35">
      <c r="A39" s="125" t="s">
        <v>262</v>
      </c>
      <c r="B39" s="126">
        <v>50550</v>
      </c>
      <c r="C39" s="127">
        <v>60757.87</v>
      </c>
    </row>
    <row r="40" spans="1:3" x14ac:dyDescent="0.35">
      <c r="A40" s="128" t="s">
        <v>32</v>
      </c>
      <c r="B40" s="129">
        <v>50550</v>
      </c>
      <c r="C40" s="130" t="s">
        <v>269</v>
      </c>
    </row>
    <row r="41" spans="1:3" x14ac:dyDescent="0.35">
      <c r="A41" s="128" t="s">
        <v>36</v>
      </c>
      <c r="B41" s="129">
        <v>50550</v>
      </c>
      <c r="C41" s="130">
        <v>60757</v>
      </c>
    </row>
    <row r="42" spans="1:3" x14ac:dyDescent="0.35">
      <c r="A42" s="128" t="s">
        <v>52</v>
      </c>
      <c r="B42" s="129">
        <v>37407</v>
      </c>
      <c r="C42" s="130">
        <v>54000</v>
      </c>
    </row>
    <row r="43" spans="1:3" x14ac:dyDescent="0.35">
      <c r="A43" s="128" t="s">
        <v>44</v>
      </c>
      <c r="B43" s="129">
        <v>50550</v>
      </c>
      <c r="C43" s="130" t="s">
        <v>270</v>
      </c>
    </row>
    <row r="44" spans="1:3" x14ac:dyDescent="0.35">
      <c r="A44" s="128" t="s">
        <v>166</v>
      </c>
      <c r="B44" s="129">
        <v>50000</v>
      </c>
      <c r="C44" s="130">
        <v>50000</v>
      </c>
    </row>
    <row r="45" spans="1:3" x14ac:dyDescent="0.35">
      <c r="A45" s="128" t="s">
        <v>64</v>
      </c>
      <c r="B45" s="129">
        <v>50550</v>
      </c>
      <c r="C45" s="130">
        <v>60757.8</v>
      </c>
    </row>
    <row r="46" spans="1:3" x14ac:dyDescent="0.35">
      <c r="A46" s="128" t="s">
        <v>66</v>
      </c>
      <c r="B46" s="129">
        <v>50550</v>
      </c>
      <c r="C46" s="130">
        <v>60757.87</v>
      </c>
    </row>
    <row r="47" spans="1:3" x14ac:dyDescent="0.35">
      <c r="A47" s="128" t="s">
        <v>68</v>
      </c>
      <c r="B47" s="129">
        <v>50000</v>
      </c>
      <c r="C47" s="130">
        <v>60757</v>
      </c>
    </row>
    <row r="48" spans="1:3" x14ac:dyDescent="0.35">
      <c r="A48" s="128" t="s">
        <v>76</v>
      </c>
      <c r="B48" s="129">
        <v>50000</v>
      </c>
      <c r="C48" s="130">
        <v>57645</v>
      </c>
    </row>
    <row r="49" spans="1:3" x14ac:dyDescent="0.35">
      <c r="A49" s="128" t="s">
        <v>84</v>
      </c>
      <c r="B49" s="129">
        <v>38000</v>
      </c>
      <c r="C49" s="130">
        <v>50000</v>
      </c>
    </row>
    <row r="50" spans="1:3" x14ac:dyDescent="0.35">
      <c r="A50" s="128" t="s">
        <v>89</v>
      </c>
      <c r="B50" s="129">
        <v>35434</v>
      </c>
      <c r="C50" s="130">
        <v>42530.51</v>
      </c>
    </row>
    <row r="51" spans="1:3" x14ac:dyDescent="0.35">
      <c r="A51" s="131" t="s">
        <v>91</v>
      </c>
      <c r="B51" s="132">
        <v>50550</v>
      </c>
      <c r="C51" s="130">
        <v>57187.53</v>
      </c>
    </row>
    <row r="52" spans="1:3" x14ac:dyDescent="0.35">
      <c r="A52" s="134" t="s">
        <v>263</v>
      </c>
      <c r="B52" s="130">
        <v>50000</v>
      </c>
      <c r="C52" s="130">
        <v>52000</v>
      </c>
    </row>
    <row r="53" spans="1:3" x14ac:dyDescent="0.35">
      <c r="A53" s="128" t="s">
        <v>99</v>
      </c>
      <c r="B53" s="129">
        <v>50000</v>
      </c>
      <c r="C53" s="130">
        <v>56000</v>
      </c>
    </row>
    <row r="54" spans="1:3" x14ac:dyDescent="0.35">
      <c r="A54" s="128" t="s">
        <v>101</v>
      </c>
      <c r="B54" s="129">
        <v>50550</v>
      </c>
      <c r="C54" s="130">
        <v>60757.87</v>
      </c>
    </row>
    <row r="55" spans="1:3" x14ac:dyDescent="0.35">
      <c r="A55" s="128" t="s">
        <v>264</v>
      </c>
      <c r="B55" s="129">
        <v>50550</v>
      </c>
      <c r="C55" s="130">
        <v>60000</v>
      </c>
    </row>
    <row r="56" spans="1:3" x14ac:dyDescent="0.35">
      <c r="A56" s="128" t="s">
        <v>265</v>
      </c>
      <c r="B56" s="129">
        <v>50550</v>
      </c>
      <c r="C56" s="130">
        <v>56410.04</v>
      </c>
    </row>
    <row r="57" spans="1:3" x14ac:dyDescent="0.35">
      <c r="A57" s="128" t="s">
        <v>266</v>
      </c>
      <c r="B57" s="129">
        <v>50550</v>
      </c>
      <c r="C57" s="130">
        <v>53000</v>
      </c>
    </row>
    <row r="58" spans="1:3" x14ac:dyDescent="0.35">
      <c r="A58" s="128" t="s">
        <v>267</v>
      </c>
      <c r="B58" s="129">
        <v>50550</v>
      </c>
      <c r="C58" s="130">
        <v>52000</v>
      </c>
    </row>
    <row r="59" spans="1:3" x14ac:dyDescent="0.35">
      <c r="A59" s="128" t="s">
        <v>111</v>
      </c>
      <c r="B59" s="129">
        <v>50000</v>
      </c>
      <c r="C59" s="130">
        <v>60000</v>
      </c>
    </row>
    <row r="60" spans="1:3" x14ac:dyDescent="0.35">
      <c r="A60" s="128" t="s">
        <v>126</v>
      </c>
      <c r="B60" s="129">
        <v>50550</v>
      </c>
      <c r="C60" s="130">
        <v>60758</v>
      </c>
    </row>
    <row r="61" spans="1:3" x14ac:dyDescent="0.35">
      <c r="A61" s="128" t="s">
        <v>168</v>
      </c>
      <c r="B61" s="129">
        <v>50550</v>
      </c>
      <c r="C61" s="130">
        <v>60758</v>
      </c>
    </row>
    <row r="62" spans="1:3" x14ac:dyDescent="0.35">
      <c r="A62" s="128" t="s">
        <v>140</v>
      </c>
      <c r="B62" s="129">
        <v>35824.559999999998</v>
      </c>
      <c r="C62" s="130">
        <v>42531</v>
      </c>
    </row>
    <row r="65" spans="1:1" x14ac:dyDescent="0.35">
      <c r="A65" s="93" t="s">
        <v>7</v>
      </c>
    </row>
  </sheetData>
  <mergeCells count="2">
    <mergeCell ref="B37:C37"/>
    <mergeCell ref="A37:A38"/>
  </mergeCells>
  <hyperlinks>
    <hyperlink ref="A65" location="Indice!A1" display="Indice" xr:uid="{774D5217-223F-428C-A739-228FD90F7DE2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BBDE-73A0-4430-9D6D-56C94C319267}">
  <dimension ref="A1:E50"/>
  <sheetViews>
    <sheetView zoomScaleNormal="100" workbookViewId="0"/>
  </sheetViews>
  <sheetFormatPr defaultColWidth="8.81640625" defaultRowHeight="14.5" x14ac:dyDescent="0.35"/>
  <cols>
    <col min="1" max="1" width="25.1796875" style="10" customWidth="1"/>
    <col min="2" max="2" width="16" style="10" customWidth="1"/>
    <col min="3" max="3" width="20.6328125" style="10" customWidth="1"/>
    <col min="4" max="4" width="16.81640625" style="10" customWidth="1"/>
    <col min="5" max="5" width="20.08984375" style="10" customWidth="1"/>
    <col min="6" max="16384" width="8.81640625" style="10"/>
  </cols>
  <sheetData>
    <row r="1" spans="1:5" x14ac:dyDescent="0.35">
      <c r="A1" s="1" t="s">
        <v>26</v>
      </c>
    </row>
    <row r="3" spans="1:5" x14ac:dyDescent="0.35">
      <c r="A3" s="12" t="s">
        <v>27</v>
      </c>
      <c r="B3" s="12" t="s">
        <v>28</v>
      </c>
      <c r="C3" s="12" t="s">
        <v>29</v>
      </c>
      <c r="D3" s="12" t="s">
        <v>30</v>
      </c>
      <c r="E3" s="12" t="s">
        <v>31</v>
      </c>
    </row>
    <row r="4" spans="1:5" x14ac:dyDescent="0.35">
      <c r="A4" s="164" t="s">
        <v>32</v>
      </c>
      <c r="B4" s="17" t="s">
        <v>33</v>
      </c>
      <c r="C4" s="18">
        <v>7072.1</v>
      </c>
      <c r="D4" s="18">
        <v>4132.8500000000004</v>
      </c>
      <c r="E4" s="18">
        <v>3854.04</v>
      </c>
    </row>
    <row r="5" spans="1:5" ht="36" x14ac:dyDescent="0.35">
      <c r="A5" s="164"/>
      <c r="B5" s="165" t="s">
        <v>34</v>
      </c>
      <c r="C5" s="19" t="s">
        <v>154</v>
      </c>
      <c r="D5" s="19" t="s">
        <v>155</v>
      </c>
      <c r="E5" s="19" t="s">
        <v>156</v>
      </c>
    </row>
    <row r="6" spans="1:5" ht="36" x14ac:dyDescent="0.35">
      <c r="A6" s="164"/>
      <c r="B6" s="165"/>
      <c r="C6" s="19" t="s">
        <v>157</v>
      </c>
      <c r="D6" s="19" t="s">
        <v>158</v>
      </c>
      <c r="E6" s="19" t="s">
        <v>159</v>
      </c>
    </row>
    <row r="7" spans="1:5" ht="36" x14ac:dyDescent="0.35">
      <c r="A7" s="164"/>
      <c r="B7" s="165" t="s">
        <v>35</v>
      </c>
      <c r="C7" s="19" t="s">
        <v>154</v>
      </c>
      <c r="D7" s="19" t="s">
        <v>155</v>
      </c>
      <c r="E7" s="19" t="s">
        <v>160</v>
      </c>
    </row>
    <row r="8" spans="1:5" ht="36" x14ac:dyDescent="0.35">
      <c r="A8" s="164"/>
      <c r="B8" s="165"/>
      <c r="C8" s="19" t="s">
        <v>161</v>
      </c>
      <c r="D8" s="19" t="s">
        <v>158</v>
      </c>
      <c r="E8" s="19" t="s">
        <v>159</v>
      </c>
    </row>
    <row r="9" spans="1:5" x14ac:dyDescent="0.35">
      <c r="A9" s="164" t="s">
        <v>36</v>
      </c>
      <c r="B9" s="165" t="s">
        <v>37</v>
      </c>
      <c r="C9" s="17" t="s">
        <v>38</v>
      </c>
      <c r="D9" s="17" t="s">
        <v>40</v>
      </c>
      <c r="E9" s="17" t="s">
        <v>42</v>
      </c>
    </row>
    <row r="10" spans="1:5" x14ac:dyDescent="0.35">
      <c r="A10" s="164"/>
      <c r="B10" s="165"/>
      <c r="C10" s="17" t="s">
        <v>39</v>
      </c>
      <c r="D10" s="17" t="s">
        <v>41</v>
      </c>
      <c r="E10" s="17" t="s">
        <v>43</v>
      </c>
    </row>
    <row r="11" spans="1:5" x14ac:dyDescent="0.35">
      <c r="A11" s="164" t="s">
        <v>44</v>
      </c>
      <c r="B11" s="165" t="s">
        <v>45</v>
      </c>
      <c r="C11" s="17" t="s">
        <v>46</v>
      </c>
      <c r="D11" s="17" t="s">
        <v>48</v>
      </c>
      <c r="E11" s="17" t="s">
        <v>50</v>
      </c>
    </row>
    <row r="12" spans="1:5" x14ac:dyDescent="0.35">
      <c r="A12" s="164"/>
      <c r="B12" s="165"/>
      <c r="C12" s="17" t="s">
        <v>47</v>
      </c>
      <c r="D12" s="17" t="s">
        <v>49</v>
      </c>
      <c r="E12" s="17" t="s">
        <v>51</v>
      </c>
    </row>
    <row r="13" spans="1:5" x14ac:dyDescent="0.35">
      <c r="A13" s="164" t="s">
        <v>52</v>
      </c>
      <c r="B13" s="165" t="s">
        <v>53</v>
      </c>
      <c r="C13" s="17" t="s">
        <v>46</v>
      </c>
      <c r="D13" s="17" t="s">
        <v>48</v>
      </c>
      <c r="E13" s="17" t="s">
        <v>50</v>
      </c>
    </row>
    <row r="14" spans="1:5" x14ac:dyDescent="0.35">
      <c r="A14" s="164"/>
      <c r="B14" s="165"/>
      <c r="C14" s="17" t="s">
        <v>54</v>
      </c>
      <c r="D14" s="17" t="s">
        <v>55</v>
      </c>
      <c r="E14" s="17" t="s">
        <v>56</v>
      </c>
    </row>
    <row r="15" spans="1:5" x14ac:dyDescent="0.35">
      <c r="A15" s="164" t="s">
        <v>57</v>
      </c>
      <c r="B15" s="165" t="s">
        <v>58</v>
      </c>
      <c r="C15" s="17" t="s">
        <v>59</v>
      </c>
      <c r="D15" s="17" t="s">
        <v>61</v>
      </c>
      <c r="E15" s="17" t="s">
        <v>63</v>
      </c>
    </row>
    <row r="16" spans="1:5" x14ac:dyDescent="0.35">
      <c r="A16" s="164"/>
      <c r="B16" s="165"/>
      <c r="C16" s="17" t="s">
        <v>60</v>
      </c>
      <c r="D16" s="17" t="s">
        <v>62</v>
      </c>
      <c r="E16" s="17" t="s">
        <v>51</v>
      </c>
    </row>
    <row r="17" spans="1:5" x14ac:dyDescent="0.35">
      <c r="A17" s="13" t="s">
        <v>64</v>
      </c>
      <c r="B17" s="17" t="s">
        <v>65</v>
      </c>
      <c r="C17" s="20">
        <v>7072.1</v>
      </c>
      <c r="D17" s="20">
        <v>4132.8500000000004</v>
      </c>
      <c r="E17" s="20">
        <v>2850.26</v>
      </c>
    </row>
    <row r="18" spans="1:5" x14ac:dyDescent="0.35">
      <c r="A18" s="13" t="s">
        <v>66</v>
      </c>
      <c r="B18" s="17" t="s">
        <v>67</v>
      </c>
      <c r="C18" s="20">
        <v>6472.1</v>
      </c>
      <c r="D18" s="20">
        <v>3532.85</v>
      </c>
      <c r="E18" s="20">
        <v>2250.2600000000002</v>
      </c>
    </row>
    <row r="19" spans="1:5" x14ac:dyDescent="0.35">
      <c r="A19" s="164" t="s">
        <v>68</v>
      </c>
      <c r="B19" s="165" t="s">
        <v>69</v>
      </c>
      <c r="C19" s="17" t="s">
        <v>70</v>
      </c>
      <c r="D19" s="17" t="s">
        <v>72</v>
      </c>
      <c r="E19" s="17" t="s">
        <v>74</v>
      </c>
    </row>
    <row r="20" spans="1:5" x14ac:dyDescent="0.35">
      <c r="A20" s="164"/>
      <c r="B20" s="165"/>
      <c r="C20" s="17" t="s">
        <v>71</v>
      </c>
      <c r="D20" s="17" t="s">
        <v>73</v>
      </c>
      <c r="E20" s="17" t="s">
        <v>75</v>
      </c>
    </row>
    <row r="21" spans="1:5" x14ac:dyDescent="0.35">
      <c r="A21" s="164" t="s">
        <v>76</v>
      </c>
      <c r="B21" s="165" t="s">
        <v>77</v>
      </c>
      <c r="C21" s="19" t="s">
        <v>78</v>
      </c>
      <c r="D21" s="17" t="s">
        <v>80</v>
      </c>
      <c r="E21" s="17" t="s">
        <v>82</v>
      </c>
    </row>
    <row r="22" spans="1:5" x14ac:dyDescent="0.35">
      <c r="A22" s="164"/>
      <c r="B22" s="165"/>
      <c r="C22" s="19" t="s">
        <v>79</v>
      </c>
      <c r="D22" s="17" t="s">
        <v>81</v>
      </c>
      <c r="E22" s="17" t="s">
        <v>83</v>
      </c>
    </row>
    <row r="23" spans="1:5" x14ac:dyDescent="0.35">
      <c r="A23" s="13" t="s">
        <v>84</v>
      </c>
      <c r="B23" s="17" t="s">
        <v>85</v>
      </c>
      <c r="C23" s="21" t="s">
        <v>86</v>
      </c>
      <c r="D23" s="21" t="s">
        <v>87</v>
      </c>
      <c r="E23" s="21" t="s">
        <v>88</v>
      </c>
    </row>
    <row r="24" spans="1:5" x14ac:dyDescent="0.35">
      <c r="A24" s="13" t="s">
        <v>89</v>
      </c>
      <c r="B24" s="17" t="s">
        <v>90</v>
      </c>
      <c r="C24" s="21" t="s">
        <v>86</v>
      </c>
      <c r="D24" s="21" t="s">
        <v>87</v>
      </c>
      <c r="E24" s="21" t="s">
        <v>88</v>
      </c>
    </row>
    <row r="25" spans="1:5" x14ac:dyDescent="0.35">
      <c r="A25" s="164" t="s">
        <v>91</v>
      </c>
      <c r="B25" s="165" t="s">
        <v>92</v>
      </c>
      <c r="C25" s="17" t="s">
        <v>93</v>
      </c>
      <c r="D25" s="17" t="s">
        <v>95</v>
      </c>
      <c r="E25" s="17" t="s">
        <v>97</v>
      </c>
    </row>
    <row r="26" spans="1:5" x14ac:dyDescent="0.35">
      <c r="A26" s="164"/>
      <c r="B26" s="165"/>
      <c r="C26" s="17" t="s">
        <v>94</v>
      </c>
      <c r="D26" s="17" t="s">
        <v>96</v>
      </c>
      <c r="E26" s="17" t="s">
        <v>98</v>
      </c>
    </row>
    <row r="27" spans="1:5" x14ac:dyDescent="0.35">
      <c r="A27" s="13" t="s">
        <v>99</v>
      </c>
      <c r="B27" s="17" t="s">
        <v>100</v>
      </c>
      <c r="C27" s="20">
        <v>7072.1</v>
      </c>
      <c r="D27" s="20">
        <v>4132.8500000000004</v>
      </c>
      <c r="E27" s="20">
        <v>2850.26</v>
      </c>
    </row>
    <row r="28" spans="1:5" x14ac:dyDescent="0.35">
      <c r="A28" s="164" t="s">
        <v>101</v>
      </c>
      <c r="B28" s="165" t="s">
        <v>102</v>
      </c>
      <c r="C28" s="17" t="s">
        <v>46</v>
      </c>
      <c r="D28" s="17" t="s">
        <v>48</v>
      </c>
      <c r="E28" s="17" t="s">
        <v>50</v>
      </c>
    </row>
    <row r="29" spans="1:5" x14ac:dyDescent="0.35">
      <c r="A29" s="164"/>
      <c r="B29" s="165"/>
      <c r="C29" s="17" t="s">
        <v>60</v>
      </c>
      <c r="D29" s="17" t="s">
        <v>62</v>
      </c>
      <c r="E29" s="17" t="s">
        <v>51</v>
      </c>
    </row>
    <row r="30" spans="1:5" x14ac:dyDescent="0.35">
      <c r="A30" s="164"/>
      <c r="B30" s="165" t="s">
        <v>103</v>
      </c>
      <c r="C30" s="17" t="s">
        <v>104</v>
      </c>
      <c r="D30" s="17" t="s">
        <v>106</v>
      </c>
      <c r="E30" s="17" t="s">
        <v>63</v>
      </c>
    </row>
    <row r="31" spans="1:5" x14ac:dyDescent="0.35">
      <c r="A31" s="164"/>
      <c r="B31" s="165"/>
      <c r="C31" s="17" t="s">
        <v>105</v>
      </c>
      <c r="D31" s="17" t="s">
        <v>107</v>
      </c>
      <c r="E31" s="17" t="s">
        <v>51</v>
      </c>
    </row>
    <row r="32" spans="1:5" x14ac:dyDescent="0.35">
      <c r="A32" s="164" t="s">
        <v>108</v>
      </c>
      <c r="B32" s="165" t="s">
        <v>109</v>
      </c>
      <c r="C32" s="17" t="s">
        <v>46</v>
      </c>
      <c r="D32" s="17" t="s">
        <v>110</v>
      </c>
      <c r="E32" s="17" t="s">
        <v>50</v>
      </c>
    </row>
    <row r="33" spans="1:5" x14ac:dyDescent="0.35">
      <c r="A33" s="164"/>
      <c r="B33" s="165"/>
      <c r="C33" s="17" t="s">
        <v>60</v>
      </c>
      <c r="D33" s="17" t="s">
        <v>62</v>
      </c>
      <c r="E33" s="17" t="s">
        <v>51</v>
      </c>
    </row>
    <row r="34" spans="1:5" x14ac:dyDescent="0.35">
      <c r="A34" s="164" t="s">
        <v>111</v>
      </c>
      <c r="B34" s="165" t="s">
        <v>112</v>
      </c>
      <c r="C34" s="17" t="s">
        <v>113</v>
      </c>
      <c r="D34" s="17" t="s">
        <v>115</v>
      </c>
      <c r="E34" s="17" t="s">
        <v>117</v>
      </c>
    </row>
    <row r="35" spans="1:5" x14ac:dyDescent="0.35">
      <c r="A35" s="164"/>
      <c r="B35" s="165"/>
      <c r="C35" s="17" t="s">
        <v>114</v>
      </c>
      <c r="D35" s="17" t="s">
        <v>116</v>
      </c>
      <c r="E35" s="17" t="s">
        <v>118</v>
      </c>
    </row>
    <row r="36" spans="1:5" x14ac:dyDescent="0.35">
      <c r="A36" s="164" t="s">
        <v>119</v>
      </c>
      <c r="B36" s="165" t="s">
        <v>120</v>
      </c>
      <c r="C36" s="17" t="s">
        <v>121</v>
      </c>
      <c r="D36" s="17" t="s">
        <v>123</v>
      </c>
      <c r="E36" s="17" t="s">
        <v>63</v>
      </c>
    </row>
    <row r="37" spans="1:5" x14ac:dyDescent="0.35">
      <c r="A37" s="164"/>
      <c r="B37" s="165"/>
      <c r="C37" s="17" t="s">
        <v>122</v>
      </c>
      <c r="D37" s="17" t="s">
        <v>124</v>
      </c>
      <c r="E37" s="17" t="s">
        <v>125</v>
      </c>
    </row>
    <row r="38" spans="1:5" x14ac:dyDescent="0.35">
      <c r="A38" s="164" t="s">
        <v>126</v>
      </c>
      <c r="B38" s="165" t="s">
        <v>127</v>
      </c>
      <c r="C38" s="17" t="s">
        <v>128</v>
      </c>
      <c r="D38" s="17" t="s">
        <v>130</v>
      </c>
      <c r="E38" s="17" t="s">
        <v>132</v>
      </c>
    </row>
    <row r="39" spans="1:5" x14ac:dyDescent="0.35">
      <c r="A39" s="164"/>
      <c r="B39" s="165"/>
      <c r="C39" s="17" t="s">
        <v>129</v>
      </c>
      <c r="D39" s="17" t="s">
        <v>131</v>
      </c>
      <c r="E39" s="17" t="s">
        <v>133</v>
      </c>
    </row>
    <row r="40" spans="1:5" x14ac:dyDescent="0.35">
      <c r="A40" s="164" t="s">
        <v>134</v>
      </c>
      <c r="B40" s="165" t="s">
        <v>135</v>
      </c>
      <c r="C40" s="166" t="s">
        <v>136</v>
      </c>
      <c r="D40" s="166"/>
      <c r="E40" s="17" t="s">
        <v>138</v>
      </c>
    </row>
    <row r="41" spans="1:5" x14ac:dyDescent="0.35">
      <c r="A41" s="164"/>
      <c r="B41" s="165"/>
      <c r="C41" s="166" t="s">
        <v>137</v>
      </c>
      <c r="D41" s="166"/>
      <c r="E41" s="17" t="s">
        <v>139</v>
      </c>
    </row>
    <row r="42" spans="1:5" x14ac:dyDescent="0.35">
      <c r="A42" s="164" t="s">
        <v>140</v>
      </c>
      <c r="B42" s="165" t="s">
        <v>141</v>
      </c>
      <c r="C42" s="17" t="s">
        <v>142</v>
      </c>
      <c r="D42" s="17" t="s">
        <v>144</v>
      </c>
      <c r="E42" s="17" t="s">
        <v>146</v>
      </c>
    </row>
    <row r="43" spans="1:5" x14ac:dyDescent="0.35">
      <c r="A43" s="164"/>
      <c r="B43" s="165"/>
      <c r="C43" s="17" t="s">
        <v>143</v>
      </c>
      <c r="D43" s="17" t="s">
        <v>145</v>
      </c>
      <c r="E43" s="17" t="s">
        <v>51</v>
      </c>
    </row>
    <row r="44" spans="1:5" x14ac:dyDescent="0.35">
      <c r="A44" s="164"/>
      <c r="B44" s="165" t="s">
        <v>147</v>
      </c>
      <c r="C44" s="17" t="s">
        <v>148</v>
      </c>
      <c r="D44" s="17" t="s">
        <v>150</v>
      </c>
      <c r="E44" s="17" t="s">
        <v>152</v>
      </c>
    </row>
    <row r="45" spans="1:5" x14ac:dyDescent="0.35">
      <c r="A45" s="164"/>
      <c r="B45" s="165"/>
      <c r="C45" s="17" t="s">
        <v>149</v>
      </c>
      <c r="D45" s="17" t="s">
        <v>151</v>
      </c>
      <c r="E45" s="17" t="s">
        <v>153</v>
      </c>
    </row>
    <row r="46" spans="1:5" x14ac:dyDescent="0.35">
      <c r="A46" s="9" t="s">
        <v>162</v>
      </c>
    </row>
    <row r="47" spans="1:5" x14ac:dyDescent="0.35">
      <c r="A47" s="9" t="s">
        <v>163</v>
      </c>
    </row>
    <row r="49" spans="1:1" x14ac:dyDescent="0.35">
      <c r="A49" s="16"/>
    </row>
    <row r="50" spans="1:1" x14ac:dyDescent="0.35">
      <c r="A50" s="93" t="s">
        <v>7</v>
      </c>
    </row>
  </sheetData>
  <mergeCells count="35">
    <mergeCell ref="A42:A45"/>
    <mergeCell ref="B42:B43"/>
    <mergeCell ref="B44:B45"/>
    <mergeCell ref="A38:A39"/>
    <mergeCell ref="B38:B39"/>
    <mergeCell ref="A40:A41"/>
    <mergeCell ref="B40:B41"/>
    <mergeCell ref="C40:D40"/>
    <mergeCell ref="C41:D41"/>
    <mergeCell ref="A32:A33"/>
    <mergeCell ref="B32:B33"/>
    <mergeCell ref="A34:A35"/>
    <mergeCell ref="B34:B35"/>
    <mergeCell ref="A36:A37"/>
    <mergeCell ref="B36:B37"/>
    <mergeCell ref="A21:A22"/>
    <mergeCell ref="B21:B22"/>
    <mergeCell ref="A25:A26"/>
    <mergeCell ref="B25:B26"/>
    <mergeCell ref="A28:A31"/>
    <mergeCell ref="B28:B29"/>
    <mergeCell ref="B30:B31"/>
    <mergeCell ref="A13:A14"/>
    <mergeCell ref="B13:B14"/>
    <mergeCell ref="A15:A16"/>
    <mergeCell ref="B15:B16"/>
    <mergeCell ref="A19:A20"/>
    <mergeCell ref="B19:B20"/>
    <mergeCell ref="A11:A12"/>
    <mergeCell ref="B11:B12"/>
    <mergeCell ref="A4:A8"/>
    <mergeCell ref="B5:B6"/>
    <mergeCell ref="B7:B8"/>
    <mergeCell ref="A9:A10"/>
    <mergeCell ref="B9:B10"/>
  </mergeCells>
  <hyperlinks>
    <hyperlink ref="A50" location="Indice!A1" display="Indice" xr:uid="{24DF33FC-F055-4023-8E85-8400F288A14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EFAA-FE7E-42D2-96B9-50026B2EDE26}">
  <dimension ref="A1:P56"/>
  <sheetViews>
    <sheetView zoomScaleNormal="100" workbookViewId="0"/>
  </sheetViews>
  <sheetFormatPr defaultColWidth="8" defaultRowHeight="10.5" x14ac:dyDescent="0.25"/>
  <cols>
    <col min="1" max="1" width="12.81640625" style="22" customWidth="1"/>
    <col min="2" max="2" width="10.08984375" style="22" bestFit="1" customWidth="1"/>
    <col min="3" max="3" width="10.81640625" style="22" customWidth="1"/>
    <col min="4" max="14" width="10.08984375" style="22" bestFit="1" customWidth="1"/>
    <col min="15" max="15" width="11.90625" style="22" customWidth="1"/>
    <col min="16" max="16" width="10.81640625" style="22" customWidth="1"/>
    <col min="17" max="16384" width="8" style="22"/>
  </cols>
  <sheetData>
    <row r="1" spans="1:16" ht="13" x14ac:dyDescent="0.25">
      <c r="A1" s="1" t="s">
        <v>164</v>
      </c>
      <c r="B1" s="40"/>
      <c r="C1" s="28"/>
      <c r="D1" s="25"/>
      <c r="E1" s="25"/>
      <c r="F1" s="28"/>
      <c r="G1" s="28"/>
      <c r="H1" s="28"/>
      <c r="I1" s="25"/>
      <c r="J1" s="25"/>
      <c r="K1" s="25"/>
      <c r="L1" s="25"/>
      <c r="M1" s="25"/>
      <c r="N1" s="25"/>
      <c r="O1" s="25"/>
      <c r="P1" s="25"/>
    </row>
    <row r="2" spans="1:16" x14ac:dyDescent="0.25">
      <c r="A2" s="40"/>
      <c r="B2" s="40"/>
      <c r="C2" s="28"/>
      <c r="D2" s="25"/>
      <c r="E2" s="25"/>
      <c r="F2" s="28"/>
      <c r="G2" s="28"/>
      <c r="H2" s="28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40"/>
      <c r="B3" s="40"/>
      <c r="C3" s="28"/>
      <c r="D3" s="25"/>
      <c r="E3" s="25"/>
      <c r="F3" s="28"/>
      <c r="G3" s="28"/>
      <c r="H3" s="28"/>
      <c r="I3" s="25"/>
      <c r="J3" s="25"/>
      <c r="K3" s="25"/>
      <c r="L3" s="25"/>
      <c r="M3" s="25"/>
      <c r="N3" s="25"/>
      <c r="O3" s="25"/>
      <c r="P3" s="25"/>
    </row>
    <row r="4" spans="1:16" x14ac:dyDescent="0.25">
      <c r="A4" s="40"/>
      <c r="B4" s="40"/>
      <c r="C4" s="28"/>
      <c r="D4" s="25"/>
      <c r="E4" s="25"/>
      <c r="F4" s="28"/>
      <c r="G4" s="28"/>
      <c r="H4" s="28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40"/>
      <c r="B5" s="40"/>
      <c r="C5" s="28"/>
      <c r="D5" s="25"/>
      <c r="E5" s="25"/>
      <c r="F5" s="28"/>
      <c r="G5" s="28"/>
      <c r="H5" s="28"/>
      <c r="I5" s="25"/>
      <c r="J5" s="25"/>
      <c r="K5" s="25"/>
      <c r="L5" s="25"/>
      <c r="M5" s="25"/>
      <c r="N5" s="25"/>
      <c r="O5" s="25"/>
      <c r="P5" s="26"/>
    </row>
    <row r="6" spans="1:16" x14ac:dyDescent="0.25">
      <c r="F6" s="25"/>
      <c r="P6" s="26"/>
    </row>
    <row r="7" spans="1:16" x14ac:dyDescent="0.25">
      <c r="P7" s="26"/>
    </row>
    <row r="8" spans="1:16" x14ac:dyDescent="0.25">
      <c r="P8" s="26"/>
    </row>
    <row r="9" spans="1:16" x14ac:dyDescent="0.25">
      <c r="P9" s="26"/>
    </row>
    <row r="10" spans="1:16" x14ac:dyDescent="0.25">
      <c r="B10" s="25"/>
      <c r="P10" s="27"/>
    </row>
    <row r="11" spans="1:16" x14ac:dyDescent="0.25">
      <c r="B11" s="25"/>
    </row>
    <row r="12" spans="1:16" x14ac:dyDescent="0.25">
      <c r="B12" s="25"/>
    </row>
    <row r="13" spans="1:16" x14ac:dyDescent="0.25">
      <c r="B13" s="25"/>
    </row>
    <row r="14" spans="1:16" x14ac:dyDescent="0.25">
      <c r="B14" s="25"/>
    </row>
    <row r="15" spans="1:16" x14ac:dyDescent="0.25">
      <c r="B15" s="25"/>
    </row>
    <row r="16" spans="1:16" x14ac:dyDescent="0.25">
      <c r="B16" s="25"/>
    </row>
    <row r="17" spans="2:2" x14ac:dyDescent="0.25">
      <c r="B17" s="25"/>
    </row>
    <row r="18" spans="2:2" x14ac:dyDescent="0.25">
      <c r="B18" s="25"/>
    </row>
    <row r="19" spans="2:2" x14ac:dyDescent="0.25">
      <c r="B19" s="25"/>
    </row>
    <row r="20" spans="2:2" x14ac:dyDescent="0.25">
      <c r="B20" s="25"/>
    </row>
    <row r="21" spans="2:2" x14ac:dyDescent="0.25">
      <c r="B21" s="25"/>
    </row>
    <row r="22" spans="2:2" x14ac:dyDescent="0.25">
      <c r="B22" s="26"/>
    </row>
    <row r="23" spans="2:2" x14ac:dyDescent="0.25">
      <c r="B23" s="25"/>
    </row>
    <row r="24" spans="2:2" x14ac:dyDescent="0.25">
      <c r="B24" s="25"/>
    </row>
    <row r="36" spans="1:9" ht="12" x14ac:dyDescent="0.25">
      <c r="A36" s="9" t="s">
        <v>6</v>
      </c>
    </row>
    <row r="37" spans="1:9" ht="12" x14ac:dyDescent="0.25">
      <c r="A37" s="9"/>
    </row>
    <row r="39" spans="1:9" s="24" customFormat="1" x14ac:dyDescent="0.25">
      <c r="A39" s="29" t="s">
        <v>175</v>
      </c>
      <c r="B39" s="29">
        <v>2018</v>
      </c>
      <c r="C39" s="29">
        <v>2019</v>
      </c>
      <c r="D39" s="29">
        <v>2020</v>
      </c>
      <c r="E39" s="29">
        <v>2021</v>
      </c>
      <c r="F39" s="29">
        <v>2022</v>
      </c>
      <c r="G39" s="29">
        <v>2023</v>
      </c>
      <c r="H39" s="29">
        <v>2024</v>
      </c>
      <c r="I39" s="29">
        <v>2025</v>
      </c>
    </row>
    <row r="40" spans="1:9" x14ac:dyDescent="0.25">
      <c r="A40" s="30" t="s">
        <v>174</v>
      </c>
      <c r="B40" s="31">
        <v>32.631314879999998</v>
      </c>
      <c r="C40" s="31">
        <v>39.786069670000003</v>
      </c>
      <c r="D40" s="31">
        <v>49.515257509999998</v>
      </c>
      <c r="E40" s="31">
        <v>47.596608510000003</v>
      </c>
      <c r="F40" s="31">
        <v>50.570551589999994</v>
      </c>
      <c r="G40" s="34">
        <v>54.885958649999999</v>
      </c>
      <c r="H40" s="31">
        <v>99.734433440000004</v>
      </c>
      <c r="I40" s="31">
        <v>96.237891979999986</v>
      </c>
    </row>
    <row r="41" spans="1:9" x14ac:dyDescent="0.25">
      <c r="A41" s="30" t="s">
        <v>173</v>
      </c>
      <c r="B41" s="31">
        <v>48.018378990000002</v>
      </c>
      <c r="C41" s="31">
        <v>52.217647329999998</v>
      </c>
      <c r="D41" s="31">
        <v>63.216931300000006</v>
      </c>
      <c r="E41" s="31">
        <v>59.342803100000005</v>
      </c>
      <c r="F41" s="31">
        <v>62.40962494</v>
      </c>
      <c r="G41" s="34">
        <v>63.172122619999996</v>
      </c>
      <c r="H41" s="31">
        <v>113.55997266</v>
      </c>
      <c r="I41" s="31">
        <v>106.39602275999999</v>
      </c>
    </row>
    <row r="42" spans="1:9" x14ac:dyDescent="0.25">
      <c r="A42" s="30" t="s">
        <v>172</v>
      </c>
      <c r="B42" s="31">
        <v>63.594127650000004</v>
      </c>
      <c r="C42" s="31">
        <v>67.340126679999997</v>
      </c>
      <c r="D42" s="31">
        <v>82.403735069999996</v>
      </c>
      <c r="E42" s="31">
        <v>79.79108690999999</v>
      </c>
      <c r="F42" s="31">
        <v>78.266830850000005</v>
      </c>
      <c r="G42" s="34">
        <v>78.572262749999979</v>
      </c>
      <c r="H42" s="31">
        <v>144.6889223</v>
      </c>
      <c r="I42" s="31">
        <v>127.75428398999999</v>
      </c>
    </row>
    <row r="43" spans="1:9" x14ac:dyDescent="0.25">
      <c r="A43" s="30" t="s">
        <v>171</v>
      </c>
      <c r="B43" s="31">
        <v>55.158759769999996</v>
      </c>
      <c r="C43" s="31">
        <v>58.377217019999996</v>
      </c>
      <c r="D43" s="31">
        <v>68.866562079999994</v>
      </c>
      <c r="E43" s="31">
        <v>78.029151380000002</v>
      </c>
      <c r="F43" s="31">
        <v>77.108686680000005</v>
      </c>
      <c r="G43" s="34">
        <v>77.643388699999988</v>
      </c>
      <c r="H43" s="31">
        <v>161.67945243</v>
      </c>
      <c r="I43" s="31">
        <v>154.05840155999999</v>
      </c>
    </row>
    <row r="44" spans="1:9" x14ac:dyDescent="0.25">
      <c r="A44" s="30" t="s">
        <v>170</v>
      </c>
      <c r="B44" s="31">
        <v>37.954790799999998</v>
      </c>
      <c r="C44" s="31">
        <v>37.106323279999998</v>
      </c>
      <c r="D44" s="31">
        <v>43.832913040000001</v>
      </c>
      <c r="E44" s="31">
        <v>43.066571100000004</v>
      </c>
      <c r="F44" s="31">
        <v>39.471986940000001</v>
      </c>
      <c r="G44" s="34">
        <v>39.694725409999997</v>
      </c>
      <c r="H44" s="31">
        <v>74.177470170000007</v>
      </c>
      <c r="I44" s="31">
        <v>73.380237710000003</v>
      </c>
    </row>
    <row r="45" spans="1:9" x14ac:dyDescent="0.25">
      <c r="A45" s="32" t="s">
        <v>165</v>
      </c>
      <c r="B45" s="33">
        <v>237.35737209000004</v>
      </c>
      <c r="C45" s="33">
        <v>254.82738397999998</v>
      </c>
      <c r="D45" s="33">
        <v>307.835399</v>
      </c>
      <c r="E45" s="33">
        <v>307.82622099999998</v>
      </c>
      <c r="F45" s="33">
        <v>307.82768099999998</v>
      </c>
      <c r="G45" s="35">
        <v>313.96845812999999</v>
      </c>
      <c r="H45" s="33">
        <v>593.84025099999997</v>
      </c>
      <c r="I45" s="33">
        <v>557.82683799999995</v>
      </c>
    </row>
    <row r="47" spans="1:9" x14ac:dyDescent="0.25">
      <c r="A47" s="29" t="s">
        <v>175</v>
      </c>
      <c r="B47" s="29">
        <v>2018</v>
      </c>
      <c r="C47" s="29">
        <v>2019</v>
      </c>
      <c r="D47" s="29">
        <v>2020</v>
      </c>
      <c r="E47" s="29">
        <v>2021</v>
      </c>
      <c r="F47" s="29">
        <v>2022</v>
      </c>
      <c r="G47" s="29">
        <v>2023</v>
      </c>
      <c r="H47" s="29">
        <v>2024</v>
      </c>
      <c r="I47" s="29">
        <v>2025</v>
      </c>
    </row>
    <row r="48" spans="1:9" x14ac:dyDescent="0.25">
      <c r="A48" s="30" t="s">
        <v>174</v>
      </c>
      <c r="B48" s="36">
        <v>0.13747757060449342</v>
      </c>
      <c r="C48" s="36">
        <v>0.15612949067170345</v>
      </c>
      <c r="D48" s="36">
        <v>0.16084978423810187</v>
      </c>
      <c r="E48" s="36">
        <v>0.15462168347900423</v>
      </c>
      <c r="F48" s="36">
        <v>0.16428201461843192</v>
      </c>
      <c r="G48" s="37">
        <v>0.17481360700021092</v>
      </c>
      <c r="H48" s="36">
        <v>0.16794825421828807</v>
      </c>
      <c r="I48" s="36">
        <v>0.17252287882929002</v>
      </c>
    </row>
    <row r="49" spans="1:9" x14ac:dyDescent="0.25">
      <c r="A49" s="30" t="s">
        <v>173</v>
      </c>
      <c r="B49" s="36">
        <v>0.20230413981745898</v>
      </c>
      <c r="C49" s="36">
        <v>0.20491379895850706</v>
      </c>
      <c r="D49" s="36">
        <v>0.20535952494534263</v>
      </c>
      <c r="E49" s="36">
        <v>0.19278020860997414</v>
      </c>
      <c r="F49" s="36">
        <v>0.20274208198969604</v>
      </c>
      <c r="G49" s="37">
        <v>0.20120531532451999</v>
      </c>
      <c r="H49" s="36">
        <v>0.19122983406525604</v>
      </c>
      <c r="I49" s="36">
        <v>0.19073306537467097</v>
      </c>
    </row>
    <row r="50" spans="1:9" x14ac:dyDescent="0.25">
      <c r="A50" s="30" t="s">
        <v>172</v>
      </c>
      <c r="B50" s="36">
        <v>0.26792564768490396</v>
      </c>
      <c r="C50" s="36">
        <v>0.26425781102585566</v>
      </c>
      <c r="D50" s="36">
        <v>0.26768765170505943</v>
      </c>
      <c r="E50" s="36">
        <v>0.25920822030947127</v>
      </c>
      <c r="F50" s="36">
        <v>0.25425533725799015</v>
      </c>
      <c r="G50" s="37">
        <v>0.25025527474312975</v>
      </c>
      <c r="H50" s="36">
        <v>0.24364957083382346</v>
      </c>
      <c r="I50" s="36">
        <v>0.22902140106424926</v>
      </c>
    </row>
    <row r="51" spans="1:9" x14ac:dyDescent="0.25">
      <c r="A51" s="30" t="s">
        <v>171</v>
      </c>
      <c r="B51" s="36">
        <v>0.2323869668943131</v>
      </c>
      <c r="C51" s="36">
        <v>0.2290853365452345</v>
      </c>
      <c r="D51" s="36">
        <v>0.22371229008656018</v>
      </c>
      <c r="E51" s="36">
        <v>0.25348442093891671</v>
      </c>
      <c r="F51" s="36">
        <v>0.25049302398506523</v>
      </c>
      <c r="G51" s="37">
        <v>0.24729677994549187</v>
      </c>
      <c r="H51" s="36">
        <v>0.2722608515635967</v>
      </c>
      <c r="I51" s="36">
        <v>0.27617603002457192</v>
      </c>
    </row>
    <row r="52" spans="1:9" x14ac:dyDescent="0.25">
      <c r="A52" s="30" t="s">
        <v>170</v>
      </c>
      <c r="B52" s="36">
        <v>0.15990567499883038</v>
      </c>
      <c r="C52" s="36">
        <v>0.14561356279869936</v>
      </c>
      <c r="D52" s="36">
        <v>0.1423907490249359</v>
      </c>
      <c r="E52" s="36">
        <v>0.13990546666263365</v>
      </c>
      <c r="F52" s="36">
        <v>0.12822754214881668</v>
      </c>
      <c r="G52" s="37">
        <v>0.12642902298664735</v>
      </c>
      <c r="H52" s="36">
        <v>0.12491148931903574</v>
      </c>
      <c r="I52" s="36">
        <v>0.13154662470721784</v>
      </c>
    </row>
    <row r="53" spans="1:9" x14ac:dyDescent="0.25">
      <c r="A53" s="32" t="s">
        <v>165</v>
      </c>
      <c r="B53" s="38">
        <v>1</v>
      </c>
      <c r="C53" s="38">
        <v>1</v>
      </c>
      <c r="D53" s="38">
        <v>1</v>
      </c>
      <c r="E53" s="38">
        <v>1</v>
      </c>
      <c r="F53" s="38">
        <v>1</v>
      </c>
      <c r="G53" s="39">
        <v>1</v>
      </c>
      <c r="H53" s="38">
        <v>1</v>
      </c>
      <c r="I53" s="38">
        <v>1</v>
      </c>
    </row>
    <row r="55" spans="1:9" ht="13" x14ac:dyDescent="0.3">
      <c r="A55" s="16"/>
    </row>
    <row r="56" spans="1:9" ht="14.5" x14ac:dyDescent="0.35">
      <c r="A56" s="93" t="s">
        <v>7</v>
      </c>
    </row>
  </sheetData>
  <hyperlinks>
    <hyperlink ref="A56" location="Indice!A1" display="Indice" xr:uid="{2524A703-2666-46EC-8A3A-B464979F1C2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7917-E7C7-44E4-94B8-F840766C1236}">
  <dimension ref="A1:I28"/>
  <sheetViews>
    <sheetView zoomScaleNormal="100" workbookViewId="0"/>
  </sheetViews>
  <sheetFormatPr defaultRowHeight="14.5" x14ac:dyDescent="0.35"/>
  <cols>
    <col min="1" max="1" width="20" customWidth="1"/>
  </cols>
  <sheetData>
    <row r="1" spans="1:9" x14ac:dyDescent="0.35">
      <c r="A1" s="1" t="s">
        <v>177</v>
      </c>
    </row>
    <row r="3" spans="1:9" x14ac:dyDescent="0.35">
      <c r="A3" s="41" t="s">
        <v>27</v>
      </c>
      <c r="B3" s="42">
        <v>2018</v>
      </c>
      <c r="C3" s="42">
        <v>2019</v>
      </c>
      <c r="D3" s="42">
        <v>2020</v>
      </c>
      <c r="E3" s="42">
        <v>2021</v>
      </c>
      <c r="F3" s="42">
        <v>2022</v>
      </c>
      <c r="G3" s="42">
        <v>2023</v>
      </c>
      <c r="H3" s="42">
        <v>2024</v>
      </c>
      <c r="I3" s="42">
        <v>2025</v>
      </c>
    </row>
    <row r="4" spans="1:9" x14ac:dyDescent="0.35">
      <c r="A4" s="43" t="s">
        <v>32</v>
      </c>
      <c r="B4" s="21">
        <v>7.6580000000000004</v>
      </c>
      <c r="C4" s="21">
        <v>7.9950000000000001</v>
      </c>
      <c r="D4" s="21">
        <v>8.4719999999999995</v>
      </c>
      <c r="E4" s="21">
        <v>7.492</v>
      </c>
      <c r="F4" s="21">
        <v>6.7069999999999999</v>
      </c>
      <c r="G4" s="21">
        <v>7.3620000000000001</v>
      </c>
      <c r="H4" s="21">
        <v>13.519</v>
      </c>
      <c r="I4" s="21">
        <v>11.561</v>
      </c>
    </row>
    <row r="5" spans="1:9" x14ac:dyDescent="0.35">
      <c r="A5" s="43" t="s">
        <v>36</v>
      </c>
      <c r="B5" s="21">
        <v>1.577</v>
      </c>
      <c r="C5" s="21">
        <v>1.609</v>
      </c>
      <c r="D5" s="21">
        <v>1.788</v>
      </c>
      <c r="E5" s="21">
        <v>1.411</v>
      </c>
      <c r="F5" s="21">
        <v>1.41</v>
      </c>
      <c r="G5" s="21">
        <v>1.028</v>
      </c>
      <c r="H5" s="21">
        <v>2.3340000000000001</v>
      </c>
      <c r="I5" s="21">
        <v>2.27</v>
      </c>
    </row>
    <row r="6" spans="1:9" x14ac:dyDescent="0.35">
      <c r="A6" s="43" t="s">
        <v>44</v>
      </c>
      <c r="B6" s="21">
        <v>16.317</v>
      </c>
      <c r="C6" s="21">
        <v>16.161999999999999</v>
      </c>
      <c r="D6" s="21">
        <v>21.033000000000001</v>
      </c>
      <c r="E6" s="21">
        <v>19.879000000000001</v>
      </c>
      <c r="F6" s="21">
        <v>19.131</v>
      </c>
      <c r="G6" s="21">
        <v>19.074000000000002</v>
      </c>
      <c r="H6" s="21">
        <v>38.536000000000001</v>
      </c>
      <c r="I6" s="21">
        <v>32.58</v>
      </c>
    </row>
    <row r="7" spans="1:9" x14ac:dyDescent="0.35">
      <c r="A7" s="43" t="s">
        <v>52</v>
      </c>
      <c r="B7" s="21">
        <v>9.1940000000000008</v>
      </c>
      <c r="C7" s="21">
        <v>11.224</v>
      </c>
      <c r="D7" s="21">
        <v>10.220000000000001</v>
      </c>
      <c r="E7" s="21">
        <v>22.297000000000001</v>
      </c>
      <c r="F7" s="21">
        <v>23.581</v>
      </c>
      <c r="G7" s="21">
        <v>26.72</v>
      </c>
      <c r="H7" s="21">
        <v>60.250999999999998</v>
      </c>
      <c r="I7" s="21">
        <v>66.131</v>
      </c>
    </row>
    <row r="8" spans="1:9" x14ac:dyDescent="0.35">
      <c r="A8" s="43" t="s">
        <v>166</v>
      </c>
      <c r="B8" s="21">
        <v>28.209</v>
      </c>
      <c r="C8" s="21">
        <v>31.314</v>
      </c>
      <c r="D8" s="21">
        <v>37.905999999999999</v>
      </c>
      <c r="E8" s="21">
        <v>35.936999999999998</v>
      </c>
      <c r="F8" s="21">
        <v>37.514000000000003</v>
      </c>
      <c r="G8" s="21">
        <v>34.610999999999997</v>
      </c>
      <c r="H8" s="21">
        <v>66.287000000000006</v>
      </c>
      <c r="I8" s="21">
        <v>58.082000000000001</v>
      </c>
    </row>
    <row r="9" spans="1:9" x14ac:dyDescent="0.35">
      <c r="A9" s="43" t="s">
        <v>178</v>
      </c>
      <c r="B9" s="21">
        <v>7.141</v>
      </c>
      <c r="C9" s="21">
        <v>7.5750000000000002</v>
      </c>
      <c r="D9" s="21">
        <v>9.1479999999999997</v>
      </c>
      <c r="E9" s="21">
        <v>7.6859999999999999</v>
      </c>
      <c r="F9" s="21">
        <v>7.5549999999999997</v>
      </c>
      <c r="G9" s="21">
        <v>6.8570000000000002</v>
      </c>
      <c r="H9" s="21">
        <v>12.311999999999999</v>
      </c>
      <c r="I9" s="21">
        <v>11.877000000000001</v>
      </c>
    </row>
    <row r="10" spans="1:9" x14ac:dyDescent="0.35">
      <c r="A10" s="43" t="s">
        <v>66</v>
      </c>
      <c r="B10" s="21">
        <v>22.652999999999999</v>
      </c>
      <c r="C10" s="21">
        <v>24.956</v>
      </c>
      <c r="D10" s="21">
        <v>32.978000000000002</v>
      </c>
      <c r="E10" s="21">
        <v>36.063000000000002</v>
      </c>
      <c r="F10" s="21">
        <v>35.243000000000002</v>
      </c>
      <c r="G10" s="21">
        <v>39.658999999999999</v>
      </c>
      <c r="H10" s="21">
        <v>72.847999999999999</v>
      </c>
      <c r="I10" s="21">
        <v>64.662000000000006</v>
      </c>
    </row>
    <row r="11" spans="1:9" x14ac:dyDescent="0.35">
      <c r="A11" s="43" t="s">
        <v>68</v>
      </c>
      <c r="B11" s="21">
        <v>3.9420000000000002</v>
      </c>
      <c r="C11" s="21">
        <v>3.9260000000000002</v>
      </c>
      <c r="D11" s="21">
        <v>4.577</v>
      </c>
      <c r="E11" s="21">
        <v>3.9849999999999999</v>
      </c>
      <c r="F11" s="21">
        <v>4.0350000000000001</v>
      </c>
      <c r="G11" s="21">
        <v>4.4530000000000003</v>
      </c>
      <c r="H11" s="21">
        <v>8.02</v>
      </c>
      <c r="I11" s="21">
        <v>8.3940000000000001</v>
      </c>
    </row>
    <row r="12" spans="1:9" x14ac:dyDescent="0.35">
      <c r="A12" s="43" t="s">
        <v>76</v>
      </c>
      <c r="B12" s="21">
        <v>16.106999999999999</v>
      </c>
      <c r="C12" s="21">
        <v>20.667000000000002</v>
      </c>
      <c r="D12" s="21">
        <v>25.565999999999999</v>
      </c>
      <c r="E12" s="21">
        <v>25.097999999999999</v>
      </c>
      <c r="F12" s="21">
        <v>26.061</v>
      </c>
      <c r="G12" s="21">
        <v>28.978000000000002</v>
      </c>
      <c r="H12" s="21">
        <v>49.886000000000003</v>
      </c>
      <c r="I12" s="21">
        <v>47.037999999999997</v>
      </c>
    </row>
    <row r="13" spans="1:9" x14ac:dyDescent="0.35">
      <c r="A13" s="43" t="s">
        <v>84</v>
      </c>
      <c r="B13" s="21">
        <v>10.494999999999999</v>
      </c>
      <c r="C13" s="21">
        <v>10.933</v>
      </c>
      <c r="D13" s="21">
        <v>12.622999999999999</v>
      </c>
      <c r="E13" s="21">
        <v>11.336</v>
      </c>
      <c r="F13" s="21">
        <v>11.489000000000001</v>
      </c>
      <c r="G13" s="21">
        <v>11.436999999999999</v>
      </c>
      <c r="H13" s="21">
        <v>20.765000000000001</v>
      </c>
      <c r="I13" s="21">
        <v>17.143000000000001</v>
      </c>
    </row>
    <row r="14" spans="1:9" x14ac:dyDescent="0.35">
      <c r="A14" s="43" t="s">
        <v>89</v>
      </c>
      <c r="B14" s="21">
        <v>0.96</v>
      </c>
      <c r="C14" s="21">
        <v>0.70699999999999996</v>
      </c>
      <c r="D14" s="21">
        <v>0.68600000000000005</v>
      </c>
      <c r="E14" s="21">
        <v>0.53900000000000003</v>
      </c>
      <c r="F14" s="21">
        <v>0.90300000000000002</v>
      </c>
      <c r="G14" s="21">
        <v>1.038</v>
      </c>
      <c r="H14" s="21">
        <v>1.7070000000000001</v>
      </c>
      <c r="I14" s="21">
        <v>2.1859999999999999</v>
      </c>
    </row>
    <row r="15" spans="1:9" x14ac:dyDescent="0.35">
      <c r="A15" s="43" t="s">
        <v>91</v>
      </c>
      <c r="B15" s="21">
        <v>12.407</v>
      </c>
      <c r="C15" s="21">
        <v>15.01</v>
      </c>
      <c r="D15" s="21">
        <v>19.190999999999999</v>
      </c>
      <c r="E15" s="21">
        <v>18.36</v>
      </c>
      <c r="F15" s="21">
        <v>20.318999999999999</v>
      </c>
      <c r="G15" s="21">
        <v>21.303999999999998</v>
      </c>
      <c r="H15" s="21">
        <v>41.530999999999999</v>
      </c>
      <c r="I15" s="21">
        <v>40.488999999999997</v>
      </c>
    </row>
    <row r="16" spans="1:9" x14ac:dyDescent="0.35">
      <c r="A16" s="43" t="s">
        <v>99</v>
      </c>
      <c r="B16" s="21">
        <v>19.452999999999999</v>
      </c>
      <c r="C16" s="21">
        <v>20.68</v>
      </c>
      <c r="D16" s="21">
        <v>26.667999999999999</v>
      </c>
      <c r="E16" s="21">
        <v>26.411999999999999</v>
      </c>
      <c r="F16" s="21">
        <v>25.378</v>
      </c>
      <c r="G16" s="21">
        <v>22.420999999999999</v>
      </c>
      <c r="H16" s="21">
        <v>45.332999999999998</v>
      </c>
      <c r="I16" s="21">
        <v>39.329000000000001</v>
      </c>
    </row>
    <row r="17" spans="1:9" x14ac:dyDescent="0.35">
      <c r="A17" s="43" t="s">
        <v>101</v>
      </c>
      <c r="B17" s="21">
        <v>12.02</v>
      </c>
      <c r="C17" s="21">
        <v>13.909000000000001</v>
      </c>
      <c r="D17" s="21">
        <v>16.567</v>
      </c>
      <c r="E17" s="21">
        <v>15.457000000000001</v>
      </c>
      <c r="F17" s="21">
        <v>15.513</v>
      </c>
      <c r="G17" s="21">
        <v>13.271000000000001</v>
      </c>
      <c r="H17" s="21">
        <v>25.907</v>
      </c>
      <c r="I17" s="21">
        <v>21.148</v>
      </c>
    </row>
    <row r="18" spans="1:9" x14ac:dyDescent="0.35">
      <c r="A18" s="43" t="s">
        <v>108</v>
      </c>
      <c r="B18" s="21">
        <v>25.934000000000001</v>
      </c>
      <c r="C18" s="21">
        <v>23.196999999999999</v>
      </c>
      <c r="D18" s="21">
        <v>27.265999999999998</v>
      </c>
      <c r="E18" s="21">
        <v>27.609000000000002</v>
      </c>
      <c r="F18" s="21">
        <v>23.959</v>
      </c>
      <c r="G18" s="21">
        <v>26.422999999999998</v>
      </c>
      <c r="H18" s="21">
        <v>48.271000000000001</v>
      </c>
      <c r="I18" s="21">
        <v>52.232999999999997</v>
      </c>
    </row>
    <row r="19" spans="1:9" x14ac:dyDescent="0.35">
      <c r="A19" s="43" t="s">
        <v>111</v>
      </c>
      <c r="B19" s="21">
        <v>23.71</v>
      </c>
      <c r="C19" s="21">
        <v>23.777999999999999</v>
      </c>
      <c r="D19" s="21">
        <v>28.292999999999999</v>
      </c>
      <c r="E19" s="21">
        <v>23.83</v>
      </c>
      <c r="F19" s="21">
        <v>23.631</v>
      </c>
      <c r="G19" s="21">
        <v>20.574000000000002</v>
      </c>
      <c r="H19" s="21">
        <v>36.825000000000003</v>
      </c>
      <c r="I19" s="21">
        <v>32.066000000000003</v>
      </c>
    </row>
    <row r="20" spans="1:9" x14ac:dyDescent="0.35">
      <c r="A20" s="43" t="s">
        <v>126</v>
      </c>
      <c r="B20" s="21">
        <v>6.7359999999999998</v>
      </c>
      <c r="C20" s="21">
        <v>7.673</v>
      </c>
      <c r="D20" s="21">
        <v>8.5109999999999992</v>
      </c>
      <c r="E20" s="21">
        <v>8.5619999999999994</v>
      </c>
      <c r="F20" s="21">
        <v>7.9039999999999999</v>
      </c>
      <c r="G20" s="21">
        <v>6.9029999999999996</v>
      </c>
      <c r="H20" s="21">
        <v>14.250999999999999</v>
      </c>
      <c r="I20" s="21">
        <v>13.882999999999999</v>
      </c>
    </row>
    <row r="21" spans="1:9" x14ac:dyDescent="0.35">
      <c r="A21" s="43" t="s">
        <v>134</v>
      </c>
      <c r="B21" s="21">
        <v>0.17499999999999999</v>
      </c>
      <c r="C21" s="21">
        <v>0.182</v>
      </c>
      <c r="D21" s="21">
        <v>0.18099999999999999</v>
      </c>
      <c r="E21" s="21">
        <v>0.155</v>
      </c>
      <c r="F21" s="21">
        <v>0.155</v>
      </c>
      <c r="G21" s="21">
        <v>0.152</v>
      </c>
      <c r="H21" s="21">
        <v>0.29699999999999999</v>
      </c>
      <c r="I21" s="21">
        <v>0.317</v>
      </c>
    </row>
    <row r="22" spans="1:9" x14ac:dyDescent="0.35">
      <c r="A22" s="43" t="s">
        <v>140</v>
      </c>
      <c r="B22" s="21">
        <v>12.669</v>
      </c>
      <c r="C22" s="21">
        <v>13.327999999999999</v>
      </c>
      <c r="D22" s="21">
        <v>16.161999999999999</v>
      </c>
      <c r="E22" s="21">
        <v>15.72</v>
      </c>
      <c r="F22" s="21">
        <v>17.341000000000001</v>
      </c>
      <c r="G22" s="21">
        <v>21.704999999999998</v>
      </c>
      <c r="H22" s="21">
        <v>34.960999999999999</v>
      </c>
      <c r="I22" s="21">
        <v>36.438000000000002</v>
      </c>
    </row>
    <row r="23" spans="1:9" x14ac:dyDescent="0.35">
      <c r="A23" s="41" t="s">
        <v>165</v>
      </c>
      <c r="B23" s="44">
        <v>237.357</v>
      </c>
      <c r="C23" s="44">
        <v>254.827</v>
      </c>
      <c r="D23" s="44">
        <v>307.83499999999998</v>
      </c>
      <c r="E23" s="44">
        <v>307.82600000000002</v>
      </c>
      <c r="F23" s="44">
        <v>307.82799999999997</v>
      </c>
      <c r="G23" s="44">
        <v>313.96800000000002</v>
      </c>
      <c r="H23" s="44">
        <v>593.84</v>
      </c>
      <c r="I23" s="44">
        <v>557.827</v>
      </c>
    </row>
    <row r="25" spans="1:9" x14ac:dyDescent="0.35">
      <c r="A25" s="9" t="s">
        <v>6</v>
      </c>
    </row>
    <row r="27" spans="1:9" x14ac:dyDescent="0.35">
      <c r="A27" s="16"/>
    </row>
    <row r="28" spans="1:9" x14ac:dyDescent="0.35">
      <c r="A28" s="93" t="s">
        <v>7</v>
      </c>
    </row>
  </sheetData>
  <hyperlinks>
    <hyperlink ref="A28" location="Indice!A1" display="Indice" xr:uid="{23F6FBD6-2346-41F2-BA81-6FFCD161DBD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8040-0756-4945-B7BA-D5A6CA288F75}">
  <dimension ref="A1:F73"/>
  <sheetViews>
    <sheetView zoomScaleNormal="100" workbookViewId="0"/>
  </sheetViews>
  <sheetFormatPr defaultColWidth="8" defaultRowHeight="10.5" x14ac:dyDescent="0.25"/>
  <cols>
    <col min="1" max="1" width="12.54296875" style="22" customWidth="1"/>
    <col min="2" max="2" width="0" style="22" hidden="1" customWidth="1"/>
    <col min="3" max="3" width="11.81640625" style="22" customWidth="1"/>
    <col min="4" max="10" width="9.81640625" style="22" bestFit="1" customWidth="1"/>
    <col min="11" max="11" width="12.1796875" style="22" bestFit="1" customWidth="1"/>
    <col min="12" max="16384" width="8" style="22"/>
  </cols>
  <sheetData>
    <row r="1" spans="1:1" ht="13" x14ac:dyDescent="0.25">
      <c r="A1" s="47" t="s">
        <v>179</v>
      </c>
    </row>
    <row r="47" spans="1:1" ht="12" x14ac:dyDescent="0.25">
      <c r="A47" s="46" t="s">
        <v>6</v>
      </c>
    </row>
    <row r="49" spans="1:6" x14ac:dyDescent="0.25">
      <c r="A49" s="24"/>
    </row>
    <row r="50" spans="1:6" x14ac:dyDescent="0.25">
      <c r="A50" s="45" t="s">
        <v>27</v>
      </c>
      <c r="B50" s="29" t="s">
        <v>176</v>
      </c>
      <c r="C50" s="45" t="s">
        <v>180</v>
      </c>
    </row>
    <row r="51" spans="1:6" x14ac:dyDescent="0.25">
      <c r="A51" s="150" t="s">
        <v>52</v>
      </c>
      <c r="B51" s="150" t="s">
        <v>171</v>
      </c>
      <c r="C51" s="36">
        <v>0.11855112750957314</v>
      </c>
      <c r="F51" s="23"/>
    </row>
    <row r="52" spans="1:6" x14ac:dyDescent="0.25">
      <c r="A52" s="150" t="s">
        <v>66</v>
      </c>
      <c r="B52" s="150" t="s">
        <v>172</v>
      </c>
      <c r="C52" s="36">
        <v>0.11591791418970773</v>
      </c>
      <c r="F52" s="23"/>
    </row>
    <row r="53" spans="1:6" x14ac:dyDescent="0.25">
      <c r="A53" s="150" t="s">
        <v>166</v>
      </c>
      <c r="B53" s="150" t="s">
        <v>173</v>
      </c>
      <c r="C53" s="36">
        <v>0.1041210900110905</v>
      </c>
      <c r="F53" s="23"/>
    </row>
    <row r="54" spans="1:6" x14ac:dyDescent="0.25">
      <c r="A54" s="150" t="s">
        <v>108</v>
      </c>
      <c r="B54" s="150" t="s">
        <v>170</v>
      </c>
      <c r="C54" s="36">
        <v>9.363569832400212E-2</v>
      </c>
      <c r="E54" s="25"/>
      <c r="F54" s="23"/>
    </row>
    <row r="55" spans="1:6" x14ac:dyDescent="0.25">
      <c r="A55" s="150" t="s">
        <v>76</v>
      </c>
      <c r="B55" s="150" t="s">
        <v>174</v>
      </c>
      <c r="C55" s="36">
        <v>8.4324506989747958E-2</v>
      </c>
      <c r="E55" s="23"/>
      <c r="F55" s="23"/>
    </row>
    <row r="56" spans="1:6" x14ac:dyDescent="0.25">
      <c r="A56" s="150" t="s">
        <v>91</v>
      </c>
      <c r="B56" s="150" t="s">
        <v>174</v>
      </c>
      <c r="C56" s="36">
        <v>7.2583569885534979E-2</v>
      </c>
      <c r="F56" s="23"/>
    </row>
    <row r="57" spans="1:6" x14ac:dyDescent="0.25">
      <c r="A57" s="150" t="s">
        <v>99</v>
      </c>
      <c r="B57" s="150" t="s">
        <v>171</v>
      </c>
      <c r="C57" s="36">
        <v>7.0504297572000302E-2</v>
      </c>
      <c r="F57" s="23"/>
    </row>
    <row r="58" spans="1:6" x14ac:dyDescent="0.25">
      <c r="A58" s="150" t="s">
        <v>140</v>
      </c>
      <c r="B58" s="150" t="s">
        <v>173</v>
      </c>
      <c r="C58" s="36">
        <v>6.5321187127966765E-2</v>
      </c>
      <c r="F58" s="23"/>
    </row>
    <row r="59" spans="1:6" x14ac:dyDescent="0.25">
      <c r="A59" s="150" t="s">
        <v>44</v>
      </c>
      <c r="B59" s="150" t="s">
        <v>171</v>
      </c>
      <c r="C59" s="36">
        <v>5.8405986841386072E-2</v>
      </c>
      <c r="F59" s="23"/>
    </row>
    <row r="60" spans="1:6" x14ac:dyDescent="0.25">
      <c r="A60" s="150" t="s">
        <v>111</v>
      </c>
      <c r="B60" s="150" t="s">
        <v>172</v>
      </c>
      <c r="C60" s="36">
        <v>5.74836294090246E-2</v>
      </c>
      <c r="F60" s="23"/>
    </row>
    <row r="61" spans="1:6" x14ac:dyDescent="0.25">
      <c r="A61" s="150" t="s">
        <v>101</v>
      </c>
      <c r="B61" s="150" t="s">
        <v>170</v>
      </c>
      <c r="C61" s="36">
        <v>3.7910926383215721E-2</v>
      </c>
      <c r="F61" s="23"/>
    </row>
    <row r="62" spans="1:6" x14ac:dyDescent="0.25">
      <c r="A62" s="150" t="s">
        <v>84</v>
      </c>
      <c r="B62" s="150" t="s">
        <v>172</v>
      </c>
      <c r="C62" s="36">
        <v>3.0732541305228487E-2</v>
      </c>
      <c r="F62" s="23"/>
    </row>
    <row r="63" spans="1:6" x14ac:dyDescent="0.25">
      <c r="A63" s="150" t="s">
        <v>126</v>
      </c>
      <c r="B63" s="150" t="s">
        <v>172</v>
      </c>
      <c r="C63" s="36">
        <v>2.4887316160288438E-2</v>
      </c>
      <c r="F63" s="23"/>
    </row>
    <row r="64" spans="1:6" x14ac:dyDescent="0.25">
      <c r="A64" s="150" t="s">
        <v>64</v>
      </c>
      <c r="B64" s="150" t="s">
        <v>173</v>
      </c>
      <c r="C64" s="36">
        <v>2.1290788235613721E-2</v>
      </c>
      <c r="F64" s="23"/>
    </row>
    <row r="65" spans="1:6" x14ac:dyDescent="0.25">
      <c r="A65" s="150" t="s">
        <v>167</v>
      </c>
      <c r="B65" s="150" t="s">
        <v>171</v>
      </c>
      <c r="C65" s="36">
        <v>2.0725596820424047E-2</v>
      </c>
      <c r="F65" s="23"/>
    </row>
    <row r="66" spans="1:6" x14ac:dyDescent="0.25">
      <c r="A66" s="150" t="s">
        <v>68</v>
      </c>
      <c r="B66" s="150" t="s">
        <v>174</v>
      </c>
      <c r="C66" s="36">
        <v>1.5047408851992166E-2</v>
      </c>
      <c r="F66" s="23"/>
    </row>
    <row r="67" spans="1:6" x14ac:dyDescent="0.25">
      <c r="A67" s="150" t="s">
        <v>36</v>
      </c>
      <c r="B67" s="150" t="s">
        <v>171</v>
      </c>
      <c r="C67" s="36">
        <v>4.0695478871886044E-3</v>
      </c>
      <c r="F67" s="23"/>
    </row>
    <row r="68" spans="1:6" x14ac:dyDescent="0.25">
      <c r="A68" s="150" t="s">
        <v>89</v>
      </c>
      <c r="B68" s="150" t="s">
        <v>171</v>
      </c>
      <c r="C68" s="36">
        <v>3.9194733939997345E-3</v>
      </c>
      <c r="F68" s="23"/>
    </row>
    <row r="69" spans="1:6" x14ac:dyDescent="0.25">
      <c r="A69" s="150" t="s">
        <v>168</v>
      </c>
      <c r="B69" s="150" t="s">
        <v>174</v>
      </c>
      <c r="C69" s="36">
        <v>5.6739310201493027E-4</v>
      </c>
      <c r="F69" s="23"/>
    </row>
    <row r="70" spans="1:6" x14ac:dyDescent="0.25">
      <c r="A70" s="151" t="s">
        <v>165</v>
      </c>
      <c r="B70" s="151"/>
      <c r="C70" s="38">
        <v>1</v>
      </c>
      <c r="F70" s="23"/>
    </row>
    <row r="72" spans="1:6" ht="13" x14ac:dyDescent="0.3">
      <c r="A72" s="16"/>
    </row>
    <row r="73" spans="1:6" ht="14.5" x14ac:dyDescent="0.35">
      <c r="A73" s="93" t="s">
        <v>7</v>
      </c>
    </row>
  </sheetData>
  <conditionalFormatting sqref="F51:F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73" location="Indice!A1" display="Indice" xr:uid="{C1E238D7-ECE5-4515-8ADF-ABD788473269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8A1DFDFB10D4392639E353425AEA2" ma:contentTypeVersion="15" ma:contentTypeDescription="Creare un nuovo documento." ma:contentTypeScope="" ma:versionID="525ab7d389021e7f0345ce3db78b1b14">
  <xsd:schema xmlns:xsd="http://www.w3.org/2001/XMLSchema" xmlns:xs="http://www.w3.org/2001/XMLSchema" xmlns:p="http://schemas.microsoft.com/office/2006/metadata/properties" xmlns:ns2="8284f260-2927-46ac-bc21-b51ade5ddfae" xmlns:ns3="367615f4-2a7b-4277-9a9b-3e9e2989431a" targetNamespace="http://schemas.microsoft.com/office/2006/metadata/properties" ma:root="true" ma:fieldsID="9c8412e818b6c88fd2c6ca1d2cd03f2c" ns2:_="" ns3:_="">
    <xsd:import namespace="8284f260-2927-46ac-bc21-b51ade5ddfae"/>
    <xsd:import namespace="367615f4-2a7b-4277-9a9b-3e9e29894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4f260-2927-46ac-bc21-b51ade5dd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e4cf11f0-22d1-459b-8c0d-dd3ec4ea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15f4-2a7b-4277-9a9b-3e9e29894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75d8b48-7c2d-4b68-96d0-dc7fe5c4b6f1}" ma:internalName="TaxCatchAll" ma:showField="CatchAllData" ma:web="367615f4-2a7b-4277-9a9b-3e9e29894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615f4-2a7b-4277-9a9b-3e9e2989431a" xsi:nil="true"/>
    <lcf76f155ced4ddcb4097134ff3c332f xmlns="8284f260-2927-46ac-bc21-b51ade5ddf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E51C70-FDAB-47A7-81C2-2CA90914E6AA}"/>
</file>

<file path=customXml/itemProps2.xml><?xml version="1.0" encoding="utf-8"?>
<ds:datastoreItem xmlns:ds="http://schemas.openxmlformats.org/officeDocument/2006/customXml" ds:itemID="{6CA6FFDF-6635-44E9-BC81-365D81957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8105B-EABC-4E46-97F9-CB0841E99DB1}">
  <ds:schemaRefs>
    <ds:schemaRef ds:uri="http://schemas.microsoft.com/office/2006/metadata/properties"/>
    <ds:schemaRef ds:uri="http://schemas.microsoft.com/office/infopath/2007/PartnerControls"/>
    <ds:schemaRef ds:uri="dc477959-bd29-4cc3-ab68-57811b14f4e1"/>
    <ds:schemaRef ds:uri="33bc5a86-ac99-4c94-910a-603dff8ca981"/>
  </ds:schemaRefs>
</ds:datastoreItem>
</file>

<file path=docMetadata/LabelInfo.xml><?xml version="1.0" encoding="utf-8"?>
<clbl:labelList xmlns:clbl="http://schemas.microsoft.com/office/2020/mipLabelMetadata">
  <clbl:label id="{ac59a4f6-bb73-46ae-8095-cfc65fc9496f}" enabled="0" method="" siteId="{ac59a4f6-bb73-46ae-8095-cfc65fc949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23</vt:i4>
      </vt:variant>
    </vt:vector>
  </HeadingPairs>
  <TitlesOfParts>
    <vt:vector size="47" baseType="lpstr">
      <vt:lpstr>Indice</vt:lpstr>
      <vt:lpstr>Fig. 8.1</vt:lpstr>
      <vt:lpstr>Tab. 8.1</vt:lpstr>
      <vt:lpstr>Fig. 8.2</vt:lpstr>
      <vt:lpstr>Fig. 8.3</vt:lpstr>
      <vt:lpstr>Tab. 8.2</vt:lpstr>
      <vt:lpstr>Fig. 8.4</vt:lpstr>
      <vt:lpstr>Tab. 8.3</vt:lpstr>
      <vt:lpstr>Fig. 8.5</vt:lpstr>
      <vt:lpstr>Fig. 8.6</vt:lpstr>
      <vt:lpstr>Fig. 8.7</vt:lpstr>
      <vt:lpstr>Fig. 8.8</vt:lpstr>
      <vt:lpstr>Tab. 8.4</vt:lpstr>
      <vt:lpstr>Tab. 8.5</vt:lpstr>
      <vt:lpstr>Fig. 8.9</vt:lpstr>
      <vt:lpstr>Tab. 8.6</vt:lpstr>
      <vt:lpstr>Tab. 8.7</vt:lpstr>
      <vt:lpstr>Tab. 8.8</vt:lpstr>
      <vt:lpstr>Fig. 8.10</vt:lpstr>
      <vt:lpstr>Fig. 8.11</vt:lpstr>
      <vt:lpstr>Fig.8.12</vt:lpstr>
      <vt:lpstr>Tab. 8.9</vt:lpstr>
      <vt:lpstr>Tab. 8.10</vt:lpstr>
      <vt:lpstr>Tab. 8.11</vt:lpstr>
      <vt:lpstr>'Tab. 8.4'!_Toc224060071</vt:lpstr>
      <vt:lpstr>'Tab. 8.5'!_Toc224060072</vt:lpstr>
      <vt:lpstr>'Tab. 8.6'!_Toc224060073</vt:lpstr>
      <vt:lpstr>'Tab. 8.7'!_Toc224060074</vt:lpstr>
      <vt:lpstr>'Tab. 8.8'!_Toc224060075</vt:lpstr>
      <vt:lpstr>'Tab. 8.9'!_Toc224060076</vt:lpstr>
      <vt:lpstr>'Tab. 8.10'!_Toc224060077</vt:lpstr>
      <vt:lpstr>'Tab. 8.11'!_Toc224060078</vt:lpstr>
      <vt:lpstr>'Tab. 8.4'!_Toc224060214</vt:lpstr>
      <vt:lpstr>'Fig. 8.9'!_Toc224060215</vt:lpstr>
      <vt:lpstr>'Fig. 8.10'!_Toc224060216</vt:lpstr>
      <vt:lpstr>'Fig. 8.11'!_Toc224060217</vt:lpstr>
      <vt:lpstr>Fig.8.12!_Toc224060218</vt:lpstr>
      <vt:lpstr>'Tab. 8.1'!_Toc224166585</vt:lpstr>
      <vt:lpstr>'Tab. 8.2'!_Toc224166586</vt:lpstr>
      <vt:lpstr>'Tab. 8.3'!_Toc224166587</vt:lpstr>
      <vt:lpstr>'Fig. 8.1'!_Toc224166724</vt:lpstr>
      <vt:lpstr>'Fig. 8.2'!_Toc224166725</vt:lpstr>
      <vt:lpstr>'Fig. 8.3'!_Toc224166726</vt:lpstr>
      <vt:lpstr>'Fig. 8.6'!_Toc224166728</vt:lpstr>
      <vt:lpstr>'Fig. 8.6'!_Toc224166729</vt:lpstr>
      <vt:lpstr>'Tab. 8.4'!_Toc224166730</vt:lpstr>
      <vt:lpstr>'Tab. 8.4'!_Toc224166731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Mancini</dc:creator>
  <cp:lastModifiedBy>Antonella Mancini</cp:lastModifiedBy>
  <dcterms:created xsi:type="dcterms:W3CDTF">2026-03-19T11:56:11Z</dcterms:created>
  <dcterms:modified xsi:type="dcterms:W3CDTF">2026-03-25T15:36:40Z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0x0101006658A1DFDFB10D4392639E353425AEA2</vt:lpwstr>
  </property>
  <property fmtid="{D5CDD505-2E9C-101B-9397-08002B2CF9AE}" pid="3" name="MediaServiceImageTags">
    <vt:lpwstr/>
  </property>
</Properties>
</file>