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https://anvur365.sharepoint.com/sites/RapportoANVUR2025/Shared Documents/General/5. FOCUS/file excel FOCUS/"/>
    </mc:Choice>
  </mc:AlternateContent>
  <xr:revisionPtr revIDLastSave="1787" documentId="11_7F21C3561839C1183CCF9C95FDCFACB978610203" xr6:coauthVersionLast="47" xr6:coauthVersionMax="47" xr10:uidLastSave="{C3C5E202-A141-4A73-BE77-8C1EF4A9B424}"/>
  <bookViews>
    <workbookView xWindow="-108" yWindow="-108" windowWidth="23256" windowHeight="13896" xr2:uid="{00000000-000D-0000-FFFF-FFFF00000000}"/>
  </bookViews>
  <sheets>
    <sheet name="Indice" sheetId="2" r:id="rId1"/>
    <sheet name="Fig. 6.1" sheetId="42" r:id="rId2"/>
    <sheet name="Fig. 6.2" sheetId="43" r:id="rId3"/>
    <sheet name="Fig. 6.3" sheetId="44" r:id="rId4"/>
    <sheet name="Fig. 6.4" sheetId="45" r:id="rId5"/>
    <sheet name="Tab. 6.1" sheetId="10" r:id="rId6"/>
    <sheet name="Tab. 6.2" sheetId="11" r:id="rId7"/>
    <sheet name="Tab. 6.3" sheetId="12" r:id="rId8"/>
    <sheet name="Tab. 6.4" sheetId="13" r:id="rId9"/>
    <sheet name="Tab. 6.5" sheetId="25" r:id="rId10"/>
    <sheet name="Fig. 6.5" sheetId="26" r:id="rId11"/>
    <sheet name="Tab. 6.6" sheetId="32" r:id="rId12"/>
    <sheet name="Fig. 6.6" sheetId="47" r:id="rId13"/>
    <sheet name="Fig. 6.7" sheetId="48" r:id="rId14"/>
    <sheet name="Tab. 6.7" sheetId="33" r:id="rId15"/>
    <sheet name="Fig. 6.8" sheetId="34" r:id="rId16"/>
    <sheet name="Tab. 6.8" sheetId="35" r:id="rId17"/>
    <sheet name="Tab. 6.9" sheetId="36" r:id="rId18"/>
    <sheet name="Tab. 6.10" sheetId="37" r:id="rId19"/>
    <sheet name="Fig. 6.9" sheetId="38" r:id="rId20"/>
    <sheet name="Fig. 6.10" sheetId="39" r:id="rId21"/>
    <sheet name="Fig. 6.11" sheetId="40" r:id="rId22"/>
    <sheet name="Tab. 6.11" sheetId="41" r:id="rId23"/>
    <sheet name="Fig. 6.12" sheetId="15" r:id="rId24"/>
    <sheet name="Tab. 6.12" sheetId="49" r:id="rId25"/>
    <sheet name="Fig. 6.13" sheetId="20" r:id="rId26"/>
    <sheet name="Tab. 6.13" sheetId="14" r:id="rId27"/>
    <sheet name="Fig. 6.14" sheetId="16" r:id="rId28"/>
    <sheet name="Tab. 6.14" sheetId="18" r:id="rId29"/>
    <sheet name="Tab. 6.15" sheetId="19" r:id="rId30"/>
    <sheet name="Fig. 6.15" sheetId="22" r:id="rId31"/>
    <sheet name="Tab. 6.16" sheetId="23" r:id="rId32"/>
    <sheet name="Fig. 6.16" sheetId="24" r:id="rId33"/>
    <sheet name="Tab. 6.17" sheetId="27" r:id="rId34"/>
    <sheet name="Fig. 6.17" sheetId="28" r:id="rId35"/>
    <sheet name="Fig. 6.18" sheetId="29" r:id="rId36"/>
    <sheet name="Fig. 6.19" sheetId="30" r:id="rId37"/>
    <sheet name="Tab. 6.18" sheetId="21" r:id="rId38"/>
    <sheet name="Fig. 6.20" sheetId="3" r:id="rId39"/>
    <sheet name="Fig. 6.21" sheetId="4" r:id="rId40"/>
    <sheet name="Fig. 6.22" sheetId="5" r:id="rId41"/>
    <sheet name="Tab. 6.19" sheetId="6" r:id="rId42"/>
    <sheet name="Fig. 6.23" sheetId="7" r:id="rId43"/>
    <sheet name="Fig. 6.24" sheetId="8" r:id="rId44"/>
    <sheet name="Fig. 6.25" sheetId="9" r:id="rId45"/>
  </sheets>
  <definedNames>
    <definedName name="_Toc223685382" localSheetId="10">'Fig. 6.5'!$A$1</definedName>
    <definedName name="_Toc223685385" localSheetId="0">Indice!$A$18</definedName>
    <definedName name="_Toc223685387" localSheetId="0">Indice!$A$23</definedName>
    <definedName name="_Toc223685389" localSheetId="23">'Fig. 6.12'!$A$1</definedName>
    <definedName name="_Toc223685392" localSheetId="30">'Fig. 6.15'!$A$1</definedName>
    <definedName name="_Toc223685395" localSheetId="35">'Fig. 6.18'!$A$1</definedName>
    <definedName name="_Toc223685396" localSheetId="36">'Fig. 6.19'!$A$1</definedName>
    <definedName name="_Toc223685400" localSheetId="42">'Fig. 6.23'!$A$1</definedName>
    <definedName name="_Toc223685401" localSheetId="43">'Fig. 6.24'!$A$1</definedName>
    <definedName name="_Toc223685410" localSheetId="0">Indice!$A$19</definedName>
    <definedName name="_Toc223685420" localSheetId="0">Indice!$A$40</definedName>
    <definedName name="_Toc224060036" localSheetId="28">'Tab. 6.14'!$A$1</definedName>
    <definedName name="_Toc224060037" localSheetId="29">'Tab. 6.15'!$A$1</definedName>
    <definedName name="_Toc224166540" localSheetId="5">'Tab. 6.1'!$A$1</definedName>
    <definedName name="_Toc224166541" localSheetId="6">'Tab. 6.2'!$A$1</definedName>
    <definedName name="_Toc224166542" localSheetId="7">'Tab. 6.3'!$A$1</definedName>
    <definedName name="_Toc224166543" localSheetId="8">'Tab. 6.4'!$A$1</definedName>
    <definedName name="_Toc224166544" localSheetId="0">Indice!$A$12</definedName>
    <definedName name="_Toc224166545" localSheetId="11">'Tab. 6.6'!$A$1</definedName>
    <definedName name="_Toc224166546" localSheetId="0">Indice!$A$17</definedName>
    <definedName name="_Toc224166548" localSheetId="17">'Tab. 6.9'!$A$1</definedName>
    <definedName name="_Toc224166549" localSheetId="18">'Tab. 6.10'!$A$1</definedName>
    <definedName name="_Toc224166550" localSheetId="22">'Tab. 6.11'!$A$1</definedName>
    <definedName name="_Toc224166551" localSheetId="24">'Tab. 6.12'!$A$1</definedName>
    <definedName name="_Toc224166552" localSheetId="26">'Tab. 6.13'!$A$1</definedName>
    <definedName name="_Toc224166555" localSheetId="31">'Tab. 6.16'!$A$1</definedName>
    <definedName name="_Toc224166556" localSheetId="33">'Tab. 6.17'!$A$1</definedName>
    <definedName name="_Toc224166558" localSheetId="41">'Tab. 6.19'!$A$1</definedName>
    <definedName name="_Toc224166666" localSheetId="0">Indice!$A$4</definedName>
    <definedName name="_Toc224166667" localSheetId="0">Indice!$A$5</definedName>
    <definedName name="_Toc224166668" localSheetId="0">Indice!$A$6</definedName>
    <definedName name="_Toc224166669" localSheetId="0">Indice!$A$7</definedName>
    <definedName name="_Toc224166671" localSheetId="0">Indice!$A$14</definedName>
    <definedName name="_Toc224166672" localSheetId="0">Indice!$A$16</definedName>
    <definedName name="_Toc224166674" localSheetId="0">Indice!$A$22</definedName>
    <definedName name="_Toc224166676" localSheetId="21">'Fig. 6.11'!$A$1</definedName>
    <definedName name="_Toc224166678" localSheetId="25">'Fig. 6.13'!$A$1</definedName>
    <definedName name="_Toc224166679" localSheetId="27">'Fig. 6.14'!$A$1</definedName>
    <definedName name="_Toc224166681" localSheetId="32">'Fig. 6.16'!$A$1</definedName>
    <definedName name="_Toc224166682" localSheetId="34">'Fig. 6.17'!$A$1</definedName>
    <definedName name="_Toc224166685" localSheetId="38">'Fig. 6.20'!$A$1</definedName>
    <definedName name="_Toc224166686" localSheetId="39">'Fig. 6.21'!$A$1</definedName>
    <definedName name="_Toc224166687" localSheetId="40">'Fig. 6.22'!$A$1</definedName>
    <definedName name="_Toc224166690" localSheetId="44">'Fig. 6.25'!$A$1</definedName>
    <definedName name="_xlchart.v5.0" hidden="1">'Fig. 6.6'!$A$49</definedName>
    <definedName name="_xlchart.v5.1" hidden="1">'Fig. 6.6'!$A$50:$A$69</definedName>
    <definedName name="_xlchart.v5.2" hidden="1">'Fig. 6.6'!$D$50:$D$69</definedName>
    <definedName name="_xlchart.v5.3" hidden="1">'Fig. 6.6'!$J$49</definedName>
    <definedName name="_xlchart.v5.4" hidden="1">'Fig. 6.6'!$A$49</definedName>
    <definedName name="_xlchart.v5.5" hidden="1">'Fig. 6.6'!$A$50:$A$69</definedName>
    <definedName name="_xlchart.v5.6" hidden="1">'Fig. 6.6'!$C$49</definedName>
    <definedName name="_xlchart.v5.7" hidden="1">'Fig. 6.6'!$C$50:$C$69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9" i="45" l="1"/>
  <c r="D30" i="45"/>
  <c r="D31" i="45" s="1"/>
  <c r="D32" i="45" s="1"/>
  <c r="D33" i="45" s="1"/>
  <c r="D34" i="45" s="1"/>
  <c r="D35" i="45" s="1"/>
  <c r="D36" i="45" s="1"/>
  <c r="D37" i="45" s="1"/>
  <c r="D28" i="45"/>
  <c r="D27" i="45"/>
</calcChain>
</file>

<file path=xl/sharedStrings.xml><?xml version="1.0" encoding="utf-8"?>
<sst xmlns="http://schemas.openxmlformats.org/spreadsheetml/2006/main" count="928" uniqueCount="216">
  <si>
    <t>6. LE UNIVERSITÀ TELEMATICHE</t>
  </si>
  <si>
    <t>Figura 6.20 – Proventi operativi per ateneo (2020 vs 2024)</t>
  </si>
  <si>
    <t>Fonte: MUR-Banca dati bilanci atenei</t>
  </si>
  <si>
    <t>Uninettuno</t>
  </si>
  <si>
    <t>Marconi</t>
  </si>
  <si>
    <t>Unitelma</t>
  </si>
  <si>
    <t>L. da Vinci</t>
  </si>
  <si>
    <t>e-Campus</t>
  </si>
  <si>
    <t>Unicusano</t>
  </si>
  <si>
    <t>Pegaso</t>
  </si>
  <si>
    <t>G.Fortunato</t>
  </si>
  <si>
    <t>San Raffaele</t>
  </si>
  <si>
    <t>IUL</t>
  </si>
  <si>
    <t>Mercatorum</t>
  </si>
  <si>
    <t>Indice</t>
  </si>
  <si>
    <t>Figura 6.21 – Risultato di esercizio per ateneo (2020-2024)</t>
  </si>
  <si>
    <t>2019</t>
  </si>
  <si>
    <t>2020</t>
  </si>
  <si>
    <t>2021</t>
  </si>
  <si>
    <t>2022</t>
  </si>
  <si>
    <t>2023</t>
  </si>
  <si>
    <t>2024</t>
  </si>
  <si>
    <t>Ateneo</t>
  </si>
  <si>
    <t>Figura 6.22 – Composizione dei proventi per la didattica per ateneo (2024)</t>
  </si>
  <si>
    <r>
      <t xml:space="preserve">Fonte: </t>
    </r>
    <r>
      <rPr>
        <i/>
        <sz val="9"/>
        <color theme="1"/>
        <rFont val="Calibri"/>
        <family val="2"/>
        <scheme val="minor"/>
      </rPr>
      <t>MUR-Banca dati bilanci atenei</t>
    </r>
  </si>
  <si>
    <t>Corsi di laurea (L, LM, LMCU)</t>
  </si>
  <si>
    <t>Altri corsi (master, perfezionamento, ecc.)</t>
  </si>
  <si>
    <t>Totale</t>
  </si>
  <si>
    <t>Tabella 6.19 – Costo del personale di ruolo, dei proventi per la didattica e del contributo l. 243/1991 per ateneo (2024)</t>
  </si>
  <si>
    <t>Proventi didattica + l. 243/91</t>
  </si>
  <si>
    <t>Costo del personale di ruolo (docenti e TA)</t>
  </si>
  <si>
    <t>Incidenza %</t>
  </si>
  <si>
    <t>G. Fortunato</t>
  </si>
  <si>
    <t>Leonardo da Vinci</t>
  </si>
  <si>
    <t>Figura 6.23 – Incidenza per ateneo del costo del personale di ruolo su proventi per la didattica e contributo l. 243/1991 (2024)</t>
  </si>
  <si>
    <t>Media</t>
  </si>
  <si>
    <t>Figura 6.24 – Proventi per la didattica (L, LM, LMCU) per iscritto a livello di ateneo (2019-2024)</t>
  </si>
  <si>
    <t>-</t>
  </si>
  <si>
    <t>Figura 6.25 – Proventi per la didattica (L, LM, LMCU) per studente iscritto a livello di ateneo (2024)</t>
  </si>
  <si>
    <t>Proventi per iscritto (2024)</t>
  </si>
  <si>
    <t>Tabella 6.1 – Numero di corsi di studio per anno accademico (aa.aa. 2018/19-2024/25)</t>
  </si>
  <si>
    <t>2018/19</t>
  </si>
  <si>
    <t>2019/20</t>
  </si>
  <si>
    <t>2020/21</t>
  </si>
  <si>
    <t>2021/22</t>
  </si>
  <si>
    <t>2022/23</t>
  </si>
  <si>
    <t>2023/24</t>
  </si>
  <si>
    <t>2024/25</t>
  </si>
  <si>
    <t>Leonardo da Vinci*</t>
  </si>
  <si>
    <t>* Relativamente all’a.a. 2019/20 l’ateneo Leonardo da Vinci non aveva corsi di studio attivi ai quali ci si poteva immatricolare</t>
  </si>
  <si>
    <t xml:space="preserve"> Fonte: MUR-Banca dati dell’offerta formativa </t>
  </si>
  <si>
    <t>Tabella 6.2 – Numero di corsi di studio per area disciplinare (a.a. 2024/25)</t>
  </si>
  <si>
    <t>Artistica, Letteraria ed Educazione</t>
  </si>
  <si>
    <t>Economica, Giuridica e Sociale</t>
  </si>
  <si>
    <t>Sanitaria e Agro-Veterinaria</t>
  </si>
  <si>
    <t>STEM</t>
  </si>
  <si>
    <r>
      <t> </t>
    </r>
    <r>
      <rPr>
        <sz val="9"/>
        <color theme="1"/>
        <rFont val="Calibri"/>
        <family val="2"/>
        <scheme val="minor"/>
      </rPr>
      <t>-</t>
    </r>
  </si>
  <si>
    <r>
      <t>-</t>
    </r>
    <r>
      <rPr>
        <sz val="9"/>
        <color rgb="FF000000"/>
        <rFont val="Calibri"/>
        <family val="2"/>
        <scheme val="minor"/>
      </rPr>
      <t> </t>
    </r>
  </si>
  <si>
    <t>Tabella 6.3 – Numero di iscritti per area disciplinare (a.a. 2024/25)</t>
  </si>
  <si>
    <t>Tabella 6.4 – Variazione in valore assoluto degli iscritti per area disciplinare (a.a. 2024/25 vs 2018/19)</t>
  </si>
  <si>
    <r>
      <t xml:space="preserve">Fonte: </t>
    </r>
    <r>
      <rPr>
        <i/>
        <sz val="9"/>
        <color theme="1"/>
        <rFont val="Calibri"/>
        <family val="2"/>
        <scheme val="minor"/>
      </rPr>
      <t>MUR-Anagrafe nazionale studenti</t>
    </r>
  </si>
  <si>
    <t>Tabella 6.13 – Numero di laureati per ateneo (2018-2024)</t>
  </si>
  <si>
    <t>Figura 6.14 – Numero di laureati per ateneo (2018-2024)</t>
  </si>
  <si>
    <t>Tabella 6.14 – Età media dei laureati per ateneo (L ed LM, anni 2018 e 2024)</t>
  </si>
  <si>
    <t>L 2018</t>
  </si>
  <si>
    <t>L 2024</t>
  </si>
  <si>
    <t>Variazione</t>
  </si>
  <si>
    <t>LM 2018</t>
  </si>
  <si>
    <t>LM 2024</t>
  </si>
  <si>
    <t>nc</t>
  </si>
  <si>
    <t>Fonte: MUR-Anagrafe nazionale studenti</t>
  </si>
  <si>
    <t>Tabella 6.15 – Numero di laureati per area disciplinare (2018 vs 2024)</t>
  </si>
  <si>
    <t>Area disciplinare</t>
  </si>
  <si>
    <t>%</t>
  </si>
  <si>
    <t>Artistica, letteraria ed educazione</t>
  </si>
  <si>
    <t>Economica, giuridica e sociale</t>
  </si>
  <si>
    <t>Sanitaria e agro-veterinaria</t>
  </si>
  <si>
    <t>Figura 6.12 – Tasso di abbandono tra il I e il II anno per ateneo a livello di lauree triennali (a.a. 2018/19 vs 2023/24)</t>
  </si>
  <si>
    <t>Figura 6.13 – Tasso di laurea a 3 e 6 anni per ateneo e per coorte di immatricolati puri (coorte 2018/19)</t>
  </si>
  <si>
    <t>Entro 3 anni</t>
  </si>
  <si>
    <t>Entro 6 anni</t>
  </si>
  <si>
    <t>Tabella 6.18 – Requisiti di docenza di ruolo e offerta formativa (a.a. 2025/26)</t>
  </si>
  <si>
    <t>Docenti di riferimento dell’ateneo</t>
  </si>
  <si>
    <t>Differenza</t>
  </si>
  <si>
    <t>Diff %</t>
  </si>
  <si>
    <t>Corsi di studio</t>
  </si>
  <si>
    <t>Corsi in regola con i docenti di ateneo</t>
  </si>
  <si>
    <t>% Corsi in regola</t>
  </si>
  <si>
    <t>Figura 6.15 – Distribuzione dei laureati per area disciplinare (2018 vs 2024)</t>
  </si>
  <si>
    <t>Fonte: MUR-Banche dati schede SUA-CdS e offerta formativa</t>
  </si>
  <si>
    <t>Anno/area disciplinare</t>
  </si>
  <si>
    <r>
      <t>Figura 6.1</t>
    </r>
    <r>
      <rPr>
        <sz val="10"/>
        <color rgb="FF0E2841"/>
        <rFont val="Calibri"/>
        <family val="2"/>
        <scheme val="minor"/>
      </rPr>
      <t xml:space="preserve"> – </t>
    </r>
    <r>
      <rPr>
        <sz val="10"/>
        <color rgb="FF44546A"/>
        <rFont val="Calibri"/>
        <family val="2"/>
        <scheme val="minor"/>
      </rPr>
      <t>Atenei telematici di grandi dimensioni (oltre 30.000 iscritti, a.a. 2024/25)</t>
    </r>
  </si>
  <si>
    <r>
      <t>Figura 6.2</t>
    </r>
    <r>
      <rPr>
        <sz val="10"/>
        <color rgb="FF0E2841"/>
        <rFont val="Calibri"/>
        <family val="2"/>
        <scheme val="minor"/>
      </rPr>
      <t xml:space="preserve"> – </t>
    </r>
    <r>
      <rPr>
        <sz val="10"/>
        <color rgb="FF44546A"/>
        <rFont val="Calibri"/>
        <family val="2"/>
        <scheme val="minor"/>
      </rPr>
      <t>Atenei telematici di medie dimensioni (10.000-30.000 iscritti, a.a. 2024/25)</t>
    </r>
  </si>
  <si>
    <t>Figura 6.3 – Atenei telematici di piccole dimensioni (meno di 10.000 iscritti, a.a. 2024/25)</t>
  </si>
  <si>
    <t>Tabella 6.16 – Numero di docenti per ateneo (2018-2025)</t>
  </si>
  <si>
    <t>2025*</t>
  </si>
  <si>
    <t>Variazione % (2018-2025)</t>
  </si>
  <si>
    <r>
      <t>Figura 6.4</t>
    </r>
    <r>
      <rPr>
        <sz val="10"/>
        <color rgb="FF0E2841"/>
        <rFont val="Calibri"/>
        <family val="2"/>
        <scheme val="minor"/>
      </rPr>
      <t xml:space="preserve"> – </t>
    </r>
    <r>
      <rPr>
        <sz val="10"/>
        <color rgb="FF44546A"/>
        <rFont val="Calibri"/>
        <family val="2"/>
        <scheme val="minor"/>
      </rPr>
      <t>Quote di mercato delle università telematiche (a.a. 2024/25)</t>
    </r>
  </si>
  <si>
    <t>* Dati al 30 giugno 2025</t>
  </si>
  <si>
    <t>Fonte: MUR-Banca dati personale atenei</t>
  </si>
  <si>
    <t>Tabella 6.5 – Iscritti per area geografica di residenza (a.a. 2018/19 vs 2024/25)</t>
  </si>
  <si>
    <t>Area geografica</t>
  </si>
  <si>
    <t>Var %</t>
  </si>
  <si>
    <t>Nord-Ovest</t>
  </si>
  <si>
    <t>Nord-Est</t>
  </si>
  <si>
    <t>Centro</t>
  </si>
  <si>
    <t>Sud</t>
  </si>
  <si>
    <t>Isole</t>
  </si>
  <si>
    <t>Estero</t>
  </si>
  <si>
    <t>ND</t>
  </si>
  <si>
    <t>Figura 6.16 – Evoluzione del corpo docente per ateneo (2018-2025)</t>
  </si>
  <si>
    <t>Figura 6.5 – Iscritti per area geografica di residenza (a.a. 2018/19 vs 2024/25)</t>
  </si>
  <si>
    <t>+172,9%</t>
  </si>
  <si>
    <t>Tabella 6.17 – Personale docente per qualifica (30 giugno 2025)</t>
  </si>
  <si>
    <t>PO</t>
  </si>
  <si>
    <t>PA</t>
  </si>
  <si>
    <t>RU</t>
  </si>
  <si>
    <t>RTDA</t>
  </si>
  <si>
    <t>RTB</t>
  </si>
  <si>
    <t>RTT</t>
  </si>
  <si>
    <t>TOTALE</t>
  </si>
  <si>
    <t>Figura 6.6 – Iscritti per Regione di residenza (a.a. 2024/25) e variazione percentuale (a.a. 2024/25 vs 2018/19)</t>
  </si>
  <si>
    <t>Figura 6.17 – Composizione del corpo docente per qualifica (30 giugno 2025)</t>
  </si>
  <si>
    <t>Figura 6.18 – Rapporto studenti/docenti per ateneo (a.a. 2018/19 vs 2024/25)</t>
  </si>
  <si>
    <t>Fonte: MUR-Banche dati personale atenei e anagrafe nazionale studenti</t>
  </si>
  <si>
    <t>Figura 6.19 – Rapporto laureati/docenti per ateneo (2018-2024)</t>
  </si>
  <si>
    <t>Tabella 6.6 – Iscritti per ateneo e area geografica di residenza (a.a. 2024/25)</t>
  </si>
  <si>
    <t>Nord-est</t>
  </si>
  <si>
    <t xml:space="preserve"> Totale</t>
  </si>
  <si>
    <t>Figura 6.7 – Distribuzione degli iscritti di ogni ateneo per area geografica di residenza (a.a. 2024/25)</t>
  </si>
  <si>
    <t>Tabella 6.7 – Iscritti per classe di età (a.a. 2018/19 vs 2024/25)</t>
  </si>
  <si>
    <t>Classe di età</t>
  </si>
  <si>
    <t>Fino a 19 anni</t>
  </si>
  <si>
    <t>20 anni</t>
  </si>
  <si>
    <t>21 anni</t>
  </si>
  <si>
    <t>22-25 anni</t>
  </si>
  <si>
    <t>Oltre 25 anni</t>
  </si>
  <si>
    <t>Figura 6.8 – Distribuzione degli iscritti per classe di età (a.a. 2018/19 vs 2024/25)</t>
  </si>
  <si>
    <t>% 2018/19</t>
  </si>
  <si>
    <t>% 2024/25</t>
  </si>
  <si>
    <t>Tabella 6.8 – Età media degli iscritti per ateneo (a.a. 2018/19 vs 2024/25)</t>
  </si>
  <si>
    <r>
      <t xml:space="preserve">Tabella 6.9 – </t>
    </r>
    <r>
      <rPr>
        <sz val="10"/>
        <color rgb="FF0E2841"/>
        <rFont val="Calibri"/>
        <family val="2"/>
        <scheme val="minor"/>
      </rPr>
      <t xml:space="preserve">Provenienza (carriera precedente) degli </t>
    </r>
    <r>
      <rPr>
        <sz val="10"/>
        <color rgb="FF44546A"/>
        <rFont val="Calibri"/>
        <family val="2"/>
        <scheme val="minor"/>
      </rPr>
      <t>immatricolati per ateneo (a.a. 2024/25)</t>
    </r>
  </si>
  <si>
    <t>Da ateneo statale</t>
  </si>
  <si>
    <t>Da ateneo non statale</t>
  </si>
  <si>
    <t>Da altro ateneo telematico</t>
  </si>
  <si>
    <t>Immatricolati puri o con carriera già avviata nello stesso ateneo</t>
  </si>
  <si>
    <t>Tabella 6.9 – Provenienza (carriera precedente) degli immatricolati per ateneo (a.a. 2024/25)</t>
  </si>
  <si>
    <t>Tabella 6.10 – Età media degli immatricolati per ateneo e carriera precedente (a.a. 2024/25)</t>
  </si>
  <si>
    <t>Figura 6.9 – Età media degli immatricolati per ateneo e carriera precedente (a.a. 2024/25)</t>
  </si>
  <si>
    <t>Figura 6.10 – Numero medio di CFU per iscritto a livello di ateneo (a.a. 2018/19 vs 2023/24)</t>
  </si>
  <si>
    <t>Figura 6.11 – Distribuzione degli iscritti per fasce di CFU acquisiti e per ateneo (a.a. 2018/19 vs 2023/24)</t>
  </si>
  <si>
    <t>Tabella 6.11 – Percentuale di iscritti regolari per ateneo (a.a. 2024/25 vs 2018/19)</t>
  </si>
  <si>
    <t>% regolari 18/19</t>
  </si>
  <si>
    <t>% regolari 24/25</t>
  </si>
  <si>
    <t>differenza %</t>
  </si>
  <si>
    <t xml:space="preserve"> Leonardo da Vinci</t>
  </si>
  <si>
    <t xml:space="preserve"> Pegaso</t>
  </si>
  <si>
    <t xml:space="preserve"> Mercatorum</t>
  </si>
  <si>
    <t xml:space="preserve"> e-Campus</t>
  </si>
  <si>
    <t>Figura 6.1 – Atenei telematici di grandi dimensioni (oltre 30.000 iscritti, a.a. 2024/25)</t>
  </si>
  <si>
    <t>Fonte: MUR-MUR-Anagrafe nazionale studenti</t>
  </si>
  <si>
    <t>Figura 6.2 – Atenei telematici di medie dimensioni (10.000-30.000 iscritti, a.a. 2024/25)</t>
  </si>
  <si>
    <t>Figura 6.4 – Quote di mercato delle università telematiche (a.a. 2024/25)</t>
  </si>
  <si>
    <t xml:space="preserve"> Marconi</t>
  </si>
  <si>
    <t xml:space="preserve"> San Raffaele</t>
  </si>
  <si>
    <t xml:space="preserve"> Unicusano</t>
  </si>
  <si>
    <t xml:space="preserve"> Uninettuno</t>
  </si>
  <si>
    <t xml:space="preserve"> Unitelma</t>
  </si>
  <si>
    <t xml:space="preserve"> IUL</t>
  </si>
  <si>
    <t>Atenei telematici</t>
  </si>
  <si>
    <t>val.%</t>
  </si>
  <si>
    <t>val.% cumulato</t>
  </si>
  <si>
    <t>2018/19
v.a. mgl</t>
  </si>
  <si>
    <t>2024/25
v.a. mgl</t>
  </si>
  <si>
    <t>Italia</t>
  </si>
  <si>
    <t>Regioni di residenza</t>
  </si>
  <si>
    <t>var.%</t>
  </si>
  <si>
    <t>ABRUZZO</t>
  </si>
  <si>
    <t>BASILICATA</t>
  </si>
  <si>
    <t>CALABRIA</t>
  </si>
  <si>
    <t>CAMPANIA</t>
  </si>
  <si>
    <t>EMILIA ROMAGNA</t>
  </si>
  <si>
    <t>FRIULI VENEZIA GIULIA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</si>
  <si>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</si>
  <si>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</si>
  <si>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</si>
  <si>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</si>
  <si>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</si>
  <si>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</si>
  <si>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</si>
  <si>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</si>
  <si>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</si>
  <si>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</si>
  <si>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TRENTINO ALTO ADIGE</t>
  </si>
  <si>
    <t>UMBRIA</t>
  </si>
  <si>
    <t>VALLE D'AOSTA</t>
  </si>
  <si>
    <t>VENETO</t>
  </si>
  <si>
    <t>REGIONE ESTERA</t>
  </si>
  <si>
    <t>REGIONE NON DEFINITA</t>
  </si>
  <si>
    <t>Totale (include estero e ND)</t>
  </si>
  <si>
    <t>Nord</t>
  </si>
  <si>
    <t>Mezzogiorno</t>
  </si>
  <si>
    <t>Totale*</t>
  </si>
  <si>
    <t>* Comprende anche una quota di ND</t>
  </si>
  <si>
    <t xml:space="preserve"> Ateneo</t>
  </si>
  <si>
    <t>&lt; 6 CFU</t>
  </si>
  <si>
    <t>&gt; 40 CFU</t>
  </si>
  <si>
    <t>Docenti di ateneo necessari</t>
  </si>
  <si>
    <t xml:space="preserve">Mercatorum </t>
  </si>
  <si>
    <t>Giustino Fortunato</t>
  </si>
  <si>
    <t>Tabella 6.12 – Tasso di laurea (L) a 3 anni e 6 anni per ateneo e per coorte di immatricolati puri (coorte 2018/19*)</t>
  </si>
  <si>
    <t>Tasso di laurea entro 3 anni</t>
  </si>
  <si>
    <t>Tasso di laurea entro 6 anni</t>
  </si>
  <si>
    <t xml:space="preserve">Totale </t>
  </si>
  <si>
    <r>
      <t xml:space="preserve">* </t>
    </r>
    <r>
      <rPr>
        <i/>
        <sz val="9"/>
        <color theme="1"/>
        <rFont val="Calibri"/>
        <family val="2"/>
        <scheme val="minor"/>
      </rPr>
      <t>Il dato della Leonardo Da Vinci non è riportato in tabella in quanto la Coorte del 2018/19 aveva un solo immatricolato che dopo 3 o 6 anni dall’immatricolazione non aveva ancora conseguito il titolo.</t>
    </r>
  </si>
  <si>
    <t>* contiene una quota non definita a livello territoriale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</si>
</sst>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  <numFmt numFmtId="165" formatCode="0.0%"/>
    <numFmt numFmtId="166" formatCode="#,##0\ &quot;€&quot;"/>
    <numFmt numFmtId="167" formatCode="0.0"/>
    <numFmt numFmtId="168" formatCode="#,##0.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4"/>
      <color rgb="FF002060"/>
      <name val="Calibri"/>
      <family val="2"/>
    </font>
    <font>
      <sz val="10"/>
      <color rgb="FF44546A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color rgb="FF000000"/>
      <name val="Calibri"/>
      <family val="2"/>
      <scheme val="minor"/>
    </font>
    <font>
      <b/>
      <sz val="8"/>
      <color theme="1"/>
      <name val="Calibri"/>
      <family val="2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rgb="FF0E284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8"/>
      <color rgb="FF000000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</font>
    <font>
      <sz val="8"/>
      <color rgb="FF000000"/>
      <name val="Calibri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i/>
      <sz val="8"/>
      <name val="Calibri"/>
      <family val="2"/>
    </font>
    <font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 "/>
    </font>
    <font>
      <sz val="8"/>
      <name val="Calibri"/>
      <family val="2"/>
      <scheme val="minor"/>
    </font>
    <font>
      <b/>
      <sz val="8"/>
      <name val="Calibri "/>
    </font>
    <font>
      <sz val="11"/>
      <color theme="1"/>
      <name val="Calibri "/>
    </font>
    <font>
      <b/>
      <sz val="10"/>
      <color rgb="FF002060"/>
      <name val="Calibri"/>
      <family val="2"/>
    </font>
    <font>
      <u/>
      <sz val="10"/>
      <color theme="1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DEEAF6"/>
        <bgColor indexed="64"/>
      </patternFill>
    </fill>
    <fill>
      <patternFill patternType="solid">
        <fgColor rgb="FFDAE9F8"/>
        <bgColor indexed="64"/>
      </patternFill>
    </fill>
    <fill>
      <patternFill patternType="solid">
        <fgColor rgb="FFDAE9F7"/>
        <bgColor indexed="64"/>
      </patternFill>
    </fill>
    <fill>
      <patternFill patternType="solid">
        <f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EEAF6"/>
        <bgColor rgb="FF000000"/>
      </patternFill>
    </fill>
    <fill>
      <patternFill patternType="solid">
        <fgColor rgb="FFDEEAF6"/>
        <bgColor rgb="FFD9E1F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/>
    <xf numFmtId="0" fontId="23" fillId="0" borderId="0"/>
    <xf numFmtId="0" fontId="2" fillId="0" borderId="0"/>
  </cellStyleXfs>
  <cellXfs count="187">
    <xf numFmtId="0" fontId="0" fillId="0" borderId="0" xfId="0"/>
    <xf numFmtId="0" fontId="3" fillId="0" borderId="0" xfId="0" applyFo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1" xfId="0" applyFont="1" applyBorder="1"/>
    <xf numFmtId="0" fontId="7" fillId="0" borderId="0" xfId="4" applyFill="1" applyBorder="1"/>
    <xf numFmtId="0" fontId="7" fillId="0" borderId="0" xfId="4" applyAlignment="1">
      <alignment vertical="center"/>
    </xf>
    <xf numFmtId="0" fontId="8" fillId="0" borderId="0" xfId="0" applyFont="1" applyAlignment="1">
      <alignment vertical="center"/>
    </xf>
    <xf numFmtId="6" fontId="11" fillId="0" borderId="1" xfId="0" applyNumberFormat="1" applyFont="1" applyBorder="1" applyAlignment="1">
      <alignment horizontal="right" vertical="center"/>
    </xf>
    <xf numFmtId="0" fontId="10" fillId="3" borderId="1" xfId="0" applyFont="1" applyFill="1" applyBorder="1" applyAlignment="1">
      <alignment vertical="center" wrapText="1"/>
    </xf>
    <xf numFmtId="6" fontId="10" fillId="3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10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165" fontId="11" fillId="0" borderId="1" xfId="0" applyNumberFormat="1" applyFont="1" applyBorder="1" applyAlignment="1">
      <alignment horizontal="right" vertical="center"/>
    </xf>
    <xf numFmtId="165" fontId="10" fillId="3" borderId="1" xfId="0" applyNumberFormat="1" applyFont="1" applyFill="1" applyBorder="1" applyAlignment="1">
      <alignment horizontal="right" vertical="center"/>
    </xf>
    <xf numFmtId="0" fontId="4" fillId="0" borderId="0" xfId="0" applyFont="1"/>
    <xf numFmtId="0" fontId="7" fillId="0" borderId="0" xfId="4"/>
    <xf numFmtId="0" fontId="5" fillId="0" borderId="0" xfId="0" applyFont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166" fontId="10" fillId="3" borderId="1" xfId="0" applyNumberFormat="1" applyFont="1" applyFill="1" applyBorder="1" applyAlignment="1">
      <alignment horizontal="right" vertical="center"/>
    </xf>
    <xf numFmtId="0" fontId="13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horizontal="right" vertical="center"/>
    </xf>
    <xf numFmtId="0" fontId="15" fillId="0" borderId="1" xfId="0" applyFont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/>
    </xf>
    <xf numFmtId="0" fontId="15" fillId="0" borderId="1" xfId="0" applyFont="1" applyBorder="1" applyAlignment="1">
      <alignment vertical="center"/>
    </xf>
    <xf numFmtId="3" fontId="15" fillId="0" borderId="1" xfId="0" applyNumberFormat="1" applyFont="1" applyBorder="1" applyAlignment="1">
      <alignment horizontal="right" vertical="center"/>
    </xf>
    <xf numFmtId="3" fontId="13" fillId="3" borderId="1" xfId="0" applyNumberFormat="1" applyFont="1" applyFill="1" applyBorder="1" applyAlignment="1">
      <alignment horizontal="right" vertical="center"/>
    </xf>
    <xf numFmtId="0" fontId="14" fillId="0" borderId="1" xfId="0" applyFont="1" applyBorder="1" applyAlignment="1">
      <alignment vertical="center" wrapText="1"/>
    </xf>
    <xf numFmtId="3" fontId="14" fillId="0" borderId="1" xfId="0" applyNumberFormat="1" applyFont="1" applyBorder="1" applyAlignment="1">
      <alignment horizontal="right" vertical="center"/>
    </xf>
    <xf numFmtId="3" fontId="13" fillId="2" borderId="1" xfId="0" applyNumberFormat="1" applyFont="1" applyFill="1" applyBorder="1" applyAlignment="1">
      <alignment horizontal="right" vertical="center"/>
    </xf>
    <xf numFmtId="0" fontId="16" fillId="2" borderId="1" xfId="0" applyFont="1" applyFill="1" applyBorder="1" applyAlignment="1">
      <alignment vertical="center"/>
    </xf>
    <xf numFmtId="0" fontId="17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right" vertical="center"/>
    </xf>
    <xf numFmtId="3" fontId="17" fillId="0" borderId="1" xfId="0" applyNumberFormat="1" applyFont="1" applyBorder="1" applyAlignment="1">
      <alignment horizontal="right" vertical="center"/>
    </xf>
    <xf numFmtId="3" fontId="16" fillId="2" borderId="1" xfId="0" applyNumberFormat="1" applyFont="1" applyFill="1" applyBorder="1" applyAlignment="1">
      <alignment horizontal="right" vertical="center"/>
    </xf>
    <xf numFmtId="0" fontId="13" fillId="3" borderId="1" xfId="0" applyFont="1" applyFill="1" applyBorder="1" applyAlignment="1">
      <alignment horizontal="center" vertical="center"/>
    </xf>
    <xf numFmtId="165" fontId="15" fillId="0" borderId="1" xfId="0" applyNumberFormat="1" applyFont="1" applyBorder="1" applyAlignment="1">
      <alignment horizontal="right" vertical="center"/>
    </xf>
    <xf numFmtId="0" fontId="1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165" fontId="13" fillId="2" borderId="1" xfId="0" applyNumberFormat="1" applyFont="1" applyFill="1" applyBorder="1" applyAlignment="1">
      <alignment horizontal="right" vertical="center"/>
    </xf>
    <xf numFmtId="0" fontId="19" fillId="6" borderId="1" xfId="0" applyFont="1" applyFill="1" applyBorder="1" applyAlignment="1">
      <alignment horizontal="center" vertical="center"/>
    </xf>
    <xf numFmtId="0" fontId="15" fillId="0" borderId="1" xfId="0" applyFont="1" applyBorder="1"/>
    <xf numFmtId="0" fontId="19" fillId="6" borderId="1" xfId="0" applyFont="1" applyFill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6" fillId="4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right" vertical="center" wrapText="1"/>
    </xf>
    <xf numFmtId="9" fontId="22" fillId="0" borderId="1" xfId="0" applyNumberFormat="1" applyFont="1" applyBorder="1" applyAlignment="1">
      <alignment horizontal="right" vertical="center" wrapText="1"/>
    </xf>
    <xf numFmtId="0" fontId="16" fillId="2" borderId="1" xfId="0" applyFont="1" applyFill="1" applyBorder="1" applyAlignment="1">
      <alignment vertical="center" wrapText="1"/>
    </xf>
    <xf numFmtId="3" fontId="16" fillId="2" borderId="1" xfId="0" applyNumberFormat="1" applyFont="1" applyFill="1" applyBorder="1" applyAlignment="1">
      <alignment horizontal="right" vertical="center" wrapText="1"/>
    </xf>
    <xf numFmtId="0" fontId="16" fillId="2" borderId="1" xfId="0" applyFont="1" applyFill="1" applyBorder="1" applyAlignment="1">
      <alignment horizontal="right" vertical="center" wrapText="1"/>
    </xf>
    <xf numFmtId="9" fontId="16" fillId="2" borderId="1" xfId="0" applyNumberFormat="1" applyFont="1" applyFill="1" applyBorder="1" applyAlignment="1">
      <alignment horizontal="right" vertical="center" wrapText="1"/>
    </xf>
    <xf numFmtId="0" fontId="20" fillId="2" borderId="1" xfId="5" applyFont="1" applyFill="1" applyBorder="1" applyAlignment="1">
      <alignment horizontal="center" vertical="center" wrapText="1"/>
    </xf>
    <xf numFmtId="0" fontId="20" fillId="2" borderId="1" xfId="5" applyFont="1" applyFill="1" applyBorder="1" applyAlignment="1">
      <alignment vertical="center"/>
    </xf>
    <xf numFmtId="3" fontId="24" fillId="0" borderId="1" xfId="5" applyNumberFormat="1" applyFont="1" applyBorder="1" applyAlignment="1">
      <alignment horizontal="right" vertical="center"/>
    </xf>
    <xf numFmtId="165" fontId="24" fillId="0" borderId="1" xfId="2" applyNumberFormat="1" applyFont="1" applyBorder="1" applyAlignment="1">
      <alignment horizontal="right" vertical="center"/>
    </xf>
    <xf numFmtId="165" fontId="14" fillId="0" borderId="1" xfId="0" applyNumberFormat="1" applyFont="1" applyBorder="1" applyAlignment="1">
      <alignment horizontal="right" vertical="center" wrapText="1"/>
    </xf>
    <xf numFmtId="165" fontId="13" fillId="2" borderId="1" xfId="0" applyNumberFormat="1" applyFont="1" applyFill="1" applyBorder="1" applyAlignment="1">
      <alignment horizontal="right" vertical="center" wrapText="1"/>
    </xf>
    <xf numFmtId="165" fontId="25" fillId="2" borderId="1" xfId="2" quotePrefix="1" applyNumberFormat="1" applyFont="1" applyFill="1" applyBorder="1" applyAlignment="1">
      <alignment horizontal="right"/>
    </xf>
    <xf numFmtId="0" fontId="15" fillId="0" borderId="1" xfId="0" applyFont="1" applyBorder="1" applyAlignment="1">
      <alignment vertical="center" wrapText="1"/>
    </xf>
    <xf numFmtId="0" fontId="5" fillId="0" borderId="0" xfId="0" applyFont="1"/>
    <xf numFmtId="0" fontId="19" fillId="2" borderId="1" xfId="0" applyFont="1" applyFill="1" applyBorder="1" applyAlignment="1">
      <alignment horizontal="center" vertical="center"/>
    </xf>
    <xf numFmtId="3" fontId="18" fillId="5" borderId="1" xfId="0" applyNumberFormat="1" applyFont="1" applyFill="1" applyBorder="1" applyAlignment="1">
      <alignment horizontal="left" vertical="center"/>
    </xf>
    <xf numFmtId="3" fontId="19" fillId="2" borderId="1" xfId="0" applyNumberFormat="1" applyFont="1" applyFill="1" applyBorder="1" applyAlignment="1">
      <alignment horizontal="left" vertical="center"/>
    </xf>
    <xf numFmtId="0" fontId="24" fillId="0" borderId="1" xfId="5" applyFont="1" applyBorder="1" applyAlignment="1">
      <alignment vertical="center" wrapText="1"/>
    </xf>
    <xf numFmtId="0" fontId="13" fillId="7" borderId="1" xfId="0" applyFont="1" applyFill="1" applyBorder="1" applyAlignment="1">
      <alignment vertical="center"/>
    </xf>
    <xf numFmtId="0" fontId="14" fillId="0" borderId="1" xfId="0" applyFont="1" applyBorder="1" applyAlignment="1">
      <alignment horizontal="right" vertical="center" wrapText="1"/>
    </xf>
    <xf numFmtId="3" fontId="14" fillId="0" borderId="1" xfId="0" applyNumberFormat="1" applyFont="1" applyBorder="1" applyAlignment="1">
      <alignment horizontal="right" vertical="center" wrapText="1"/>
    </xf>
    <xf numFmtId="0" fontId="13" fillId="2" borderId="1" xfId="0" applyFont="1" applyFill="1" applyBorder="1" applyAlignment="1">
      <alignment vertical="center" wrapText="1"/>
    </xf>
    <xf numFmtId="3" fontId="13" fillId="2" borderId="1" xfId="0" applyNumberFormat="1" applyFont="1" applyFill="1" applyBorder="1" applyAlignment="1">
      <alignment horizontal="right" vertical="center" wrapText="1"/>
    </xf>
    <xf numFmtId="3" fontId="15" fillId="0" borderId="1" xfId="0" applyNumberFormat="1" applyFont="1" applyBorder="1" applyAlignment="1">
      <alignment horizontal="right" vertical="center" wrapText="1"/>
    </xf>
    <xf numFmtId="165" fontId="15" fillId="0" borderId="1" xfId="0" applyNumberFormat="1" applyFont="1" applyBorder="1" applyAlignment="1">
      <alignment horizontal="right" vertical="center" wrapText="1"/>
    </xf>
    <xf numFmtId="0" fontId="13" fillId="3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right" vertical="center" wrapText="1"/>
    </xf>
    <xf numFmtId="0" fontId="13" fillId="2" borderId="1" xfId="0" applyFont="1" applyFill="1" applyBorder="1" applyAlignment="1">
      <alignment horizontal="right" vertical="center" wrapText="1"/>
    </xf>
    <xf numFmtId="9" fontId="14" fillId="0" borderId="1" xfId="0" applyNumberFormat="1" applyFont="1" applyBorder="1" applyAlignment="1">
      <alignment horizontal="right" vertical="center" wrapText="1"/>
    </xf>
    <xf numFmtId="9" fontId="13" fillId="2" borderId="1" xfId="0" applyNumberFormat="1" applyFont="1" applyFill="1" applyBorder="1" applyAlignment="1">
      <alignment horizontal="right" vertical="center" wrapText="1"/>
    </xf>
    <xf numFmtId="165" fontId="13" fillId="3" borderId="1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justify" vertical="center"/>
    </xf>
    <xf numFmtId="0" fontId="6" fillId="0" borderId="0" xfId="0" applyFont="1"/>
    <xf numFmtId="0" fontId="6" fillId="0" borderId="1" xfId="0" applyFont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3" fontId="6" fillId="0" borderId="1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3" fontId="22" fillId="0" borderId="1" xfId="0" applyNumberFormat="1" applyFont="1" applyBorder="1" applyAlignment="1">
      <alignment vertical="center"/>
    </xf>
    <xf numFmtId="165" fontId="22" fillId="0" borderId="1" xfId="2" applyNumberFormat="1" applyFont="1" applyBorder="1" applyAlignment="1">
      <alignment vertical="center"/>
    </xf>
    <xf numFmtId="0" fontId="27" fillId="2" borderId="1" xfId="0" applyFont="1" applyFill="1" applyBorder="1" applyAlignment="1">
      <alignment vertical="center"/>
    </xf>
    <xf numFmtId="3" fontId="27" fillId="2" borderId="1" xfId="0" applyNumberFormat="1" applyFont="1" applyFill="1" applyBorder="1" applyAlignment="1">
      <alignment vertical="center"/>
    </xf>
    <xf numFmtId="165" fontId="27" fillId="2" borderId="1" xfId="2" applyNumberFormat="1" applyFont="1" applyFill="1" applyBorder="1" applyAlignment="1">
      <alignment vertical="center"/>
    </xf>
    <xf numFmtId="165" fontId="0" fillId="0" borderId="0" xfId="0" applyNumberFormat="1"/>
    <xf numFmtId="165" fontId="22" fillId="0" borderId="1" xfId="2" applyNumberFormat="1" applyFont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right" vertical="center"/>
    </xf>
    <xf numFmtId="165" fontId="0" fillId="0" borderId="0" xfId="2" applyNumberFormat="1" applyFont="1"/>
    <xf numFmtId="165" fontId="13" fillId="3" borderId="1" xfId="0" applyNumberFormat="1" applyFont="1" applyFill="1" applyBorder="1" applyAlignment="1">
      <alignment horizontal="right" vertical="center"/>
    </xf>
    <xf numFmtId="0" fontId="19" fillId="2" borderId="1" xfId="0" applyFont="1" applyFill="1" applyBorder="1" applyAlignment="1">
      <alignment horizontal="center" vertical="center" wrapText="1"/>
    </xf>
    <xf numFmtId="168" fontId="19" fillId="2" borderId="1" xfId="0" applyNumberFormat="1" applyFont="1" applyFill="1" applyBorder="1" applyAlignment="1">
      <alignment horizontal="right" vertical="center"/>
    </xf>
    <xf numFmtId="3" fontId="19" fillId="0" borderId="0" xfId="0" applyNumberFormat="1" applyFont="1" applyAlignment="1">
      <alignment horizontal="left" vertical="center"/>
    </xf>
    <xf numFmtId="168" fontId="19" fillId="0" borderId="0" xfId="0" applyNumberFormat="1" applyFont="1" applyAlignment="1">
      <alignment horizontal="right" vertical="center"/>
    </xf>
    <xf numFmtId="3" fontId="18" fillId="0" borderId="0" xfId="0" applyNumberFormat="1" applyFont="1" applyAlignment="1">
      <alignment horizontal="left" vertical="center"/>
    </xf>
    <xf numFmtId="168" fontId="18" fillId="0" borderId="0" xfId="0" applyNumberFormat="1" applyFont="1" applyAlignment="1">
      <alignment horizontal="right" vertical="center"/>
    </xf>
    <xf numFmtId="0" fontId="23" fillId="0" borderId="0" xfId="0" applyFont="1"/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165" fontId="23" fillId="0" borderId="0" xfId="2" applyNumberFormat="1" applyFont="1"/>
    <xf numFmtId="0" fontId="28" fillId="0" borderId="1" xfId="0" applyFont="1" applyBorder="1" applyAlignment="1">
      <alignment vertical="center"/>
    </xf>
    <xf numFmtId="0" fontId="29" fillId="0" borderId="1" xfId="0" applyFont="1" applyBorder="1" applyAlignment="1">
      <alignment vertical="center"/>
    </xf>
    <xf numFmtId="3" fontId="29" fillId="0" borderId="1" xfId="0" applyNumberFormat="1" applyFont="1" applyBorder="1" applyAlignment="1">
      <alignment horizontal="right"/>
    </xf>
    <xf numFmtId="3" fontId="28" fillId="0" borderId="1" xfId="0" applyNumberFormat="1" applyFont="1" applyBorder="1" applyAlignment="1">
      <alignment horizontal="right"/>
    </xf>
    <xf numFmtId="0" fontId="30" fillId="0" borderId="1" xfId="0" applyFont="1" applyBorder="1" applyAlignment="1">
      <alignment vertical="center"/>
    </xf>
    <xf numFmtId="3" fontId="30" fillId="0" borderId="1" xfId="0" applyNumberFormat="1" applyFont="1" applyBorder="1" applyAlignment="1">
      <alignment horizontal="right"/>
    </xf>
    <xf numFmtId="0" fontId="28" fillId="2" borderId="1" xfId="0" applyFont="1" applyFill="1" applyBorder="1" applyAlignment="1">
      <alignment horizontal="center" vertical="center"/>
    </xf>
    <xf numFmtId="9" fontId="29" fillId="0" borderId="1" xfId="2" applyFont="1" applyBorder="1" applyAlignment="1">
      <alignment horizontal="right"/>
    </xf>
    <xf numFmtId="9" fontId="28" fillId="0" borderId="1" xfId="2" applyFont="1" applyBorder="1" applyAlignment="1">
      <alignment horizontal="right"/>
    </xf>
    <xf numFmtId="9" fontId="23" fillId="0" borderId="0" xfId="2" applyFont="1" applyAlignment="1">
      <alignment horizontal="center"/>
    </xf>
    <xf numFmtId="9" fontId="30" fillId="0" borderId="1" xfId="2" applyFont="1" applyBorder="1" applyAlignment="1">
      <alignment horizontal="right"/>
    </xf>
    <xf numFmtId="0" fontId="26" fillId="2" borderId="1" xfId="0" applyFont="1" applyFill="1" applyBorder="1" applyAlignment="1">
      <alignment horizontal="center"/>
    </xf>
    <xf numFmtId="3" fontId="6" fillId="0" borderId="1" xfId="0" applyNumberFormat="1" applyFont="1" applyBorder="1"/>
    <xf numFmtId="0" fontId="26" fillId="2" borderId="1" xfId="0" applyFont="1" applyFill="1" applyBorder="1"/>
    <xf numFmtId="3" fontId="26" fillId="2" borderId="1" xfId="0" applyNumberFormat="1" applyFont="1" applyFill="1" applyBorder="1"/>
    <xf numFmtId="0" fontId="31" fillId="0" borderId="0" xfId="0" applyFont="1"/>
    <xf numFmtId="9" fontId="6" fillId="0" borderId="1" xfId="2" applyFont="1" applyBorder="1"/>
    <xf numFmtId="9" fontId="26" fillId="2" borderId="1" xfId="2" applyFont="1" applyFill="1" applyBorder="1"/>
    <xf numFmtId="167" fontId="15" fillId="0" borderId="1" xfId="0" applyNumberFormat="1" applyFont="1" applyBorder="1" applyAlignment="1">
      <alignment horizontal="right" vertical="center" wrapText="1" indent="1"/>
    </xf>
    <xf numFmtId="167" fontId="13" fillId="2" borderId="1" xfId="0" applyNumberFormat="1" applyFont="1" applyFill="1" applyBorder="1" applyAlignment="1">
      <alignment horizontal="right" vertical="center" wrapText="1" indent="1"/>
    </xf>
    <xf numFmtId="0" fontId="32" fillId="2" borderId="1" xfId="0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vertical="center"/>
    </xf>
    <xf numFmtId="167" fontId="32" fillId="2" borderId="1" xfId="0" applyNumberFormat="1" applyFont="1" applyFill="1" applyBorder="1" applyAlignment="1">
      <alignment horizontal="right" vertical="center"/>
    </xf>
    <xf numFmtId="0" fontId="34" fillId="5" borderId="1" xfId="0" applyFont="1" applyFill="1" applyBorder="1" applyAlignment="1">
      <alignment vertical="center"/>
    </xf>
    <xf numFmtId="167" fontId="34" fillId="5" borderId="1" xfId="0" applyNumberFormat="1" applyFont="1" applyFill="1" applyBorder="1" applyAlignment="1">
      <alignment horizontal="right" vertical="center"/>
    </xf>
    <xf numFmtId="3" fontId="6" fillId="0" borderId="0" xfId="0" applyNumberFormat="1" applyFont="1"/>
    <xf numFmtId="165" fontId="6" fillId="0" borderId="1" xfId="2" applyNumberFormat="1" applyFont="1" applyBorder="1" applyAlignment="1">
      <alignment horizontal="right" vertical="center"/>
    </xf>
    <xf numFmtId="165" fontId="6" fillId="0" borderId="1" xfId="2" applyNumberFormat="1" applyFont="1" applyBorder="1" applyAlignment="1">
      <alignment vertical="center"/>
    </xf>
    <xf numFmtId="165" fontId="26" fillId="2" borderId="1" xfId="2" applyNumberFormat="1" applyFont="1" applyFill="1" applyBorder="1" applyAlignment="1">
      <alignment horizontal="right" vertical="center"/>
    </xf>
    <xf numFmtId="165" fontId="26" fillId="2" borderId="1" xfId="2" applyNumberFormat="1" applyFont="1" applyFill="1" applyBorder="1" applyAlignment="1">
      <alignment vertical="center"/>
    </xf>
    <xf numFmtId="0" fontId="6" fillId="0" borderId="1" xfId="0" applyFont="1" applyBorder="1" applyAlignment="1">
      <alignment horizontal="left"/>
    </xf>
    <xf numFmtId="0" fontId="10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vertical="center"/>
    </xf>
    <xf numFmtId="0" fontId="35" fillId="6" borderId="1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left" vertical="center" indent="1"/>
    </xf>
    <xf numFmtId="165" fontId="33" fillId="5" borderId="1" xfId="0" applyNumberFormat="1" applyFont="1" applyFill="1" applyBorder="1" applyAlignment="1">
      <alignment horizontal="right" vertical="center"/>
    </xf>
    <xf numFmtId="165" fontId="35" fillId="6" borderId="1" xfId="0" applyNumberFormat="1" applyFont="1" applyFill="1" applyBorder="1" applyAlignment="1">
      <alignment horizontal="right" vertical="center"/>
    </xf>
    <xf numFmtId="0" fontId="13" fillId="7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26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164" fontId="6" fillId="0" borderId="1" xfId="1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13" fillId="4" borderId="1" xfId="0" applyFont="1" applyFill="1" applyBorder="1" applyAlignment="1">
      <alignment vertical="center"/>
    </xf>
    <xf numFmtId="0" fontId="14" fillId="0" borderId="1" xfId="0" applyFont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/>
    </xf>
    <xf numFmtId="167" fontId="15" fillId="0" borderId="1" xfId="0" applyNumberFormat="1" applyFont="1" applyBorder="1" applyAlignment="1">
      <alignment horizontal="right" vertical="center" wrapText="1"/>
    </xf>
    <xf numFmtId="165" fontId="15" fillId="0" borderId="1" xfId="2" applyNumberFormat="1" applyFont="1" applyBorder="1" applyAlignment="1">
      <alignment horizontal="right"/>
    </xf>
    <xf numFmtId="165" fontId="19" fillId="6" borderId="1" xfId="0" applyNumberFormat="1" applyFont="1" applyFill="1" applyBorder="1" applyAlignment="1">
      <alignment horizontal="right" vertical="center"/>
    </xf>
    <xf numFmtId="0" fontId="36" fillId="0" borderId="0" xfId="0" applyFont="1"/>
    <xf numFmtId="0" fontId="16" fillId="2" borderId="1" xfId="0" applyFont="1" applyFill="1" applyBorder="1" applyAlignment="1">
      <alignment horizontal="center" vertical="center"/>
    </xf>
    <xf numFmtId="0" fontId="24" fillId="0" borderId="1" xfId="5" applyFont="1" applyBorder="1" applyAlignment="1">
      <alignment horizontal="left" vertical="center"/>
    </xf>
    <xf numFmtId="0" fontId="20" fillId="2" borderId="1" xfId="5" applyFont="1" applyFill="1" applyBorder="1" applyAlignment="1">
      <alignment horizontal="center" vertical="center"/>
    </xf>
    <xf numFmtId="1" fontId="20" fillId="2" borderId="1" xfId="5" applyNumberFormat="1" applyFont="1" applyFill="1" applyBorder="1" applyAlignment="1">
      <alignment horizontal="center" vertical="center"/>
    </xf>
    <xf numFmtId="3" fontId="21" fillId="0" borderId="1" xfId="5" applyNumberFormat="1" applyFont="1" applyBorder="1"/>
    <xf numFmtId="3" fontId="20" fillId="2" borderId="1" xfId="5" applyNumberFormat="1" applyFont="1" applyFill="1" applyBorder="1" applyAlignment="1">
      <alignment vertical="center"/>
    </xf>
    <xf numFmtId="167" fontId="14" fillId="0" borderId="1" xfId="0" applyNumberFormat="1" applyFont="1" applyBorder="1" applyAlignment="1">
      <alignment horizontal="right" vertical="center"/>
    </xf>
    <xf numFmtId="167" fontId="13" fillId="7" borderId="1" xfId="0" applyNumberFormat="1" applyFont="1" applyFill="1" applyBorder="1" applyAlignment="1">
      <alignment horizontal="right" vertical="center"/>
    </xf>
    <xf numFmtId="165" fontId="14" fillId="0" borderId="1" xfId="0" applyNumberFormat="1" applyFont="1" applyBorder="1" applyAlignment="1">
      <alignment horizontal="right" vertical="center"/>
    </xf>
    <xf numFmtId="0" fontId="1" fillId="0" borderId="0" xfId="0" applyFont="1"/>
    <xf numFmtId="9" fontId="0" fillId="0" borderId="0" xfId="0" applyNumberFormat="1"/>
    <xf numFmtId="0" fontId="37" fillId="0" borderId="0" xfId="0" applyFont="1"/>
    <xf numFmtId="0" fontId="38" fillId="0" borderId="0" xfId="4" applyFont="1" applyAlignment="1">
      <alignment horizontal="left" vertical="center"/>
    </xf>
    <xf numFmtId="0" fontId="38" fillId="0" borderId="0" xfId="4" applyFont="1" applyAlignment="1">
      <alignment vertical="center"/>
    </xf>
    <xf numFmtId="0" fontId="38" fillId="0" borderId="0" xfId="4" applyFont="1" applyFill="1" applyAlignment="1">
      <alignment vertical="center"/>
    </xf>
    <xf numFmtId="0" fontId="38" fillId="0" borderId="0" xfId="4" applyFont="1"/>
    <xf numFmtId="0" fontId="5" fillId="0" borderId="2" xfId="0" applyFont="1" applyBorder="1" applyAlignment="1">
      <alignment vertical="center"/>
    </xf>
    <xf numFmtId="0" fontId="26" fillId="2" borderId="1" xfId="0" applyFont="1" applyFill="1" applyBorder="1" applyAlignment="1">
      <alignment horizontal="center" vertical="center"/>
    </xf>
  </cellXfs>
  <cellStyles count="7">
    <cellStyle name="Collegamento ipertestuale" xfId="4" builtinId="8"/>
    <cellStyle name="Normale" xfId="0" builtinId="0"/>
    <cellStyle name="Normale 2 2" xfId="3" xr:uid="{C561C958-D07C-4237-9C35-FE7FCCC5C862}"/>
    <cellStyle name="Normale 25" xfId="6" xr:uid="{E5955753-61F6-420F-B9E4-0028C5B96495}"/>
    <cellStyle name="Normale 6" xfId="5" xr:uid="{B898AFBB-863B-4C56-801A-C15EDE498F62}"/>
    <cellStyle name="Percentuale" xfId="2" builtinId="5"/>
    <cellStyle name="Valuta" xfId="1" builtinId="4"/>
  </cellStyles>
  <dxfs count="0"/>
  <tableStyles count="0" defaultTableStyle="TableStyleMedium2" defaultPivotStyle="PivotStyleLight16"/>
  <colors>
    <mruColors>
      <color rgb="FFC1E5F5"/>
      <color rgb="FF104862"/>
      <color rgb="FFD7EEF9"/>
      <color rgb="FFDEEA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a.a. 2024/25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r>
            <a:rPr lang="it-IT" sz="1000" b="0" i="0" u="none" strike="noStrike" baseline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a.a. 2024/25</a:t>
          </a:r>
        </a:p>
      </cx:txPr>
    </cx:title>
    <cx:plotArea>
      <cx:plotAreaRegion>
        <cx:series layoutId="regionMap" uniqueId="{F8F7AD88-506C-4692-A17B-E09C7E6F4700}" formatIdx="1">
          <cx:tx>
            <cx:txData>
              <cx:f>_xlchart.v5.6</cx:f>
              <cx:v>2024/25</cx:v>
            </cx:txData>
          </cx:tx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it-IT" sz="850" b="0" i="0" u="none" strike="noStrike" baseline="0">
                  <a:solidFill>
                    <a:sysClr val="windowText" lastClr="000000"/>
                  </a:solidFill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endParaRPr>
              </a:p>
            </cx:txP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it-IT" sz="850" b="0" i="0" u="none" strike="noStrike" baseline="0">
                      <a:solidFill>
                        <a:sysClr val="windowText" lastClr="000000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5.787</a:t>
                  </a:r>
                </a:p>
              </cx:txPr>
            </cx:dataLabel>
            <cx:dataLabel idx="2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it-IT" sz="850" b="0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17.251</a:t>
                  </a:r>
                </a:p>
              </cx:txPr>
            </cx:dataLabel>
            <cx:dataLabel idx="3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it-IT" sz="850" b="0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44.147</a:t>
                  </a:r>
                </a:p>
              </cx:txPr>
            </cx:dataLabel>
            <cx:dataLabel idx="6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it-IT" sz="850" b="0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40.325</a:t>
                  </a:r>
                </a:p>
              </cx:txPr>
            </cx:dataLabel>
            <cx:dataLabel idx="7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500"/>
                  </a:pPr>
                  <a:r>
                    <a:rPr lang="it-IT" sz="500" b="0" i="0" u="none" strike="noStrike" baseline="0">
                      <a:solidFill>
                        <a:sysClr val="windowText" lastClr="000000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6.582</a:t>
                  </a:r>
                </a:p>
              </cx:txPr>
            </cx:dataLabel>
            <cx:dataLabel idx="8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it-IT" sz="850" b="0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37.414</a:t>
                  </a:r>
                </a:p>
              </cx:txPr>
            </cx:dataLabel>
            <cx:dataLabel idx="1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700"/>
                  </a:pPr>
                  <a:r>
                    <a:rPr lang="it-IT" sz="700" b="0" i="0" u="none" strike="noStrike" baseline="0">
                      <a:solidFill>
                        <a:sysClr val="windowText" lastClr="000000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1.459</a:t>
                  </a:r>
                </a:p>
              </cx:txPr>
            </cx:dataLabel>
            <cx:dataLabel idx="12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700">
                      <a:solidFill>
                        <a:schemeClr val="bg1"/>
                      </a:solidFill>
                    </a:defRPr>
                  </a:pPr>
                  <a:r>
                    <a:rPr lang="it-IT" sz="700" b="0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26.005</a:t>
                  </a:r>
                </a:p>
              </cx:txPr>
            </cx:dataLabel>
            <cx:dataLabel idx="14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chemeClr val="bg1"/>
                      </a:solidFill>
                    </a:defRPr>
                  </a:pPr>
                  <a:r>
                    <a:rPr lang="it-IT" sz="850" b="0" i="0" u="none" strike="noStrike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Calibri" panose="020F0502020204030204" pitchFamily="34" charset="0"/>
                      <a:cs typeface="Calibri" panose="020F0502020204030204" pitchFamily="34" charset="0"/>
                    </a:rPr>
                    <a:t>38.374</a:t>
                  </a:r>
                </a:p>
              </cx:txPr>
            </cx:dataLabel>
          </cx:dataLabels>
          <cx:dataId val="0"/>
          <cx:layoutPr>
            <cx:geography cultureLanguage="it-IT" cultureRegion="IT" attribution="Con tecnologia Bing">
              <cx:geoCache provider="{E9337A44-BEBE-4D9F-B70C-5C5E7DAFC167}">
                <cx:binary>1Hxrc526tuVfSeXL/dJ46424dfepimC97OXlR2zHyRfKsR0QLwFCCPj1PZ3XTnyyz+mTTld1VqVs
g5aE0NCcc8wxIf9zP/33ffV417+Y6qqx/30//fkyH4b2v//4w97nj/WdPar1fW+s+TAc3Zv6D/Ph
g75//OOhv/O6yf4gCLM/7vO7fnicXv7jf2C07NHszf3doE1z4R77+fLRumqw/6Lth00v7h5q3STa
Dr2+H/CfL29e7ferF8l/vTp7ffXq5YvHZtDDfDW3j3++/O6rL1/88XzAf7r4iwrmN7gH6Mv4UUgR
4RxT9PFDX76oTJN9bg6PqBRRCD8+tSJo/nTpw10N3W/uqurxxcN/vTJ2uPvS9KNZfZzT3cND/2gt
3NvH3//U/bsbgdajh6NXRy9f3BvXDE8rmcGi/vlyN9xVGi6mrYk/tcTm6VZ2Vx/v/Y/vQfjH/zw7
Aavx7Mw3OD1fun/X9E8wrS931/vdi5vVYfVu9+rF5unoV8IljrCg8JEy+vgJv4ML0yPEJJdC8i9g
fMJp3WtX6eDmsXlc9N2LzdPRT+D1N8M8w23dH90cbX4z4F6py+t3786+LNuP9vB/aFnkiJCQRZR8
hko+h0pyFkVUkk+mhb9c+hNir973blnMl5M/ms+Pbeprx2eowPnfDBL16vVuv4tf/VJ/h45g0XnE
BfuRv8PiCEnMqETiy8p/gkPdWV1p8Os/YTXf9n0GCjT9ZqDEr/ZgKr/Sp9HoCIlQyDCK/gYSykLB
ESefXF70PTLxXXX3vv8Zb/ZXz2eoQMNvhsp+t7n+paAwdsQoBVwo/rrq3/ACeRQxSRFA9j0Ye525
n8Lia8dnUMD53wyK+NXp+avDrzQQho6Af3GJGPs+hLAjyRjYBX0WO+K7ur1rfs4kvvR8hsPTkL8Z
EPtX73a/Mp7jowjCgggx+pFFYHIUCnBiEj+jyPu7Rf9EGP/c7RkMcPY3Q2F1CjH81YvLs9NXm8Or
L97iR3TmP6RX7Ag2vqSM/BUWvnFQGAMTxojTEBjytxnLqoY4fvfi0tR3WfMTwfx5/2cAreojGPo3
w2h/dqpeXSa/1GfxI0EgfCD6md6S71xXBMYSYSEi/jmvfIbS3tTv7/qHn3Fh33R9hs1Ty2+GzOmr
y3i7+rKDf4HV0CPKOKL8KfX4+PkOFsgfMSOQsRD+tflb4zm960EV+VfT+XFO8qXfM0CeTv9mgLwG
O1n9WkeGIOXgEDe+hJXv80Qgx5RijHn42VKeMa7XYCaPP+XJ/ur5DJanht8MltOz/e71r7QTfCQk
I/APf1p2YFjfRhcIPhGEHxECWN8ZiKm0/RkD+dzvGRKn5ndLRM53q9Ozw9WvhIJDeggkF2HxySd9
L3mFRxEwAIKx/Gwfz+jXuX6sTTP8BCZ/9XyGylPDb2Yf59ebX6tDIiDDkCCCkXwC5XunBTKKwBGL
wGt9bf7WTM5d9lP645d+zwGB4X4zQF7v4ide/MV7/N9HdhoecRmCjML5c1eFQd0P6TO7eK3vn4jw
v5rAj2P5147PQIDzvxkGV2ev41e/NCehR+xJWpToh6IJ5CSYchkh0B8/fb6s/ieN8crY+7ufyUm+
dnwGydP53w2Ty9Xhanc4e/FqfwU/kt3mV4YSccQYZqEMwRi+Def4iEgsI/p0/ls/ddU/HTUmeFUN
5sWrB539RBz54SDPkeqh0vW71bquT3+tEMzIUSRAmMfo+2QRpBUG0rAQ/Bk81/XPCb9f+j0D4en0
b2YuT3XGq18pckHazikOOf1xXMegOHLJEOSQHz9Ai7+1l6f64vATYteXfs8AgdP/n+PxN6XpT2vy
Kah/95X/tDpPQeTinCNY8i/r/a3fIlANfjr/hfs+g+NLpfzvp/PjEP+l33dT/39deP/7ovzX5xcS
KL+tPj748E1d/l+3frxBeCbjWdfPu/aHtOvTau0e/nwJOTckG1+fp3ga47vt/lxn/6vP450d/nyJ
+ZFEIXABCDmYRRB6Xr7wjx9b6FHIQQBDIFJKFCEJHq8x/ZDDExn4CGpdIYlECBUv+AUJvzXuqQkq
ZVH0lOkwGJNgGfKvz5ycm2rOTPN1MT4fv2hcfW50M9g/XxIoabafvvY00ZDAkwQCGDoLQxRRGgq4
1/b+7hKea4Fv4/81o7yfbeiJyrv6mqLeKOnGQqFBXkVjtZ6yflKjZThOkbgdy6FQRZFeWE9LZRzL
FcnqR4PkJdzlSTmgq5R0pVr6ftOE/a3h+Yc5tYUihfSqqOybxrZUVYN+/82S/+A2+I9ugyCCGQO3
RUDY+v42TDDVYd3URFW9LJOwG25NFDaK5MGkXO1XJedWtZksV2NO8ySn7rQnTRbnXXCR1uUHqqsk
Xw7aNU4FfWbUoiOp8hb+Cvmyjnx+TENWJpawi7EI1pGUbzsxTIp3uYt1mJ80bMljmdoPdqkfgpb6
E+fySDVhd2umUistqhVJ2Z7x5gMNBxKPklnlI36FS/gjncWkshCvcBigte2jK8LnDITodDP28xij
qswSbOnroBmYqrrCqzTDiahDq8aGXfyb9YSt92xbhKABShpyTISg6Nl6OtMyufCRKJZWg2qnA8LF
azzxrQ8Gp/plOHE9zHr0zTn36XETLlsfklOoq1/IaqkUWbITW+ELMbqkJlOMGn9YgruONAqnSlMb
Z9XyZqjJbujJSuo0KYrsbbXwdVYUMZbmOqrZ1pfTNurHXTpGpbIhvgq6PG4ymiVLNa5C0qOkbfCu
0s1rLtM7nobnvskeKk63GWKb3AfHZsm2tGgTNqUnS1AA0fxq6j/Yd0/W8b31hBx2XRiGWIBoip+W
8RvrWTyJaNbkVFmh2zitxW6Y/OkEUx/75syk0/5fXw8jjP7pkvDICKMgF0qICJQ/M1hkxNxVbUiV
sHIdpN3FQoUyyK+6uT5rglTVy7gcB/04q9rqQDXRppcoUyOewXaj7rBgdupwlinX0LddwC4GB/uL
T3xDXIeSnJTRpuD1+wH2oAhaWOKpiTol0jo8hwKlVCQ1hbLeTsemyqqERINNXBeWSabbWyvnYUVK
MDseBkWSVrm7IiWuYjFkizJZR2PN6+xM525d6r46dkXXrevG2kXNGcxqhksc6xTpc9d2+5mxdmVK
FCpTTjq2umjV3AR+QwOdUD1tTK0n5RnMo1+CPB6cvJxb3axTC5bMLF1H9TgmDdNaDYXM1MSrXHU8
vDK4bBIWZTpe6lHHEZyPi8KZuApbH9dh2cXluESxbpZuV5LmnoRtf1K6iqk00FT5zNAkIO37Ku06
lQVTcaZNj+OygttGXZZv52F47Wm3iXIaD4RtdR5UcQ9Lq0wz37cNq2FXzpUStCoVKfUDEvJU9KK8
KMvp2mboQ4cETrJs7l4LPoIJZq3KxkUoF5aXtib4UNvJJ2WRioMn4hJVc3FWDOFFLuS1cM1NMRqT
tFI8srTBse/LCnCD6UVTp7ROt0vmZmVMuNc1IVsj2Qkx05TgHOt4nOd3Tpo3ZZYvCtkpTWh/1XdD
o3LTPUSVvTU2yFUZ8b1M21HN3mo1l8WDBnlCVTRUuc6rFapwHZOU34rFycS1Y7WrZ5MqJGea8Ci7
E1OVwVGBFMCgVzJcCgXrLraSFvIaTVlC8FLthq5tE+LFuypdMiW7EsVd4Q6jnUwSDd0lKmq+tkNV
rm3BLnVg0Flm5jc+areOgVUwzsAhIbfxmRCxdtZuPOUnddGewEOh9YbOo1VzNa0aH5yJSl7JPori
LmvezuE0q7Ljl7lDl3NZ95sh9KeocGnCWN4r34s9Q8as7ZS/66BWr3wVGFUGZtzOrXnrsQ9OyFT3
Mcm8uJgiI1Z1Vjzk0eR3kQs0WDL3MWzMC1sG46qSTZboKLzJMMoTO03gVht+PBn7vq+j9irUM1gD
giUPcDMfU95Gq7axCW44Tpq6cHER1EpOdZRErDKKe9afeEqCQ40nFiObtpOyLloO3BMX17U3l7Up
i2sTOKJQBLFq4blP8tqI43oM9D0sS3g/ozruZnPSNy3YyEJY0k1hsTJ0gE1gIqxkPdu4M3CfWZbP
scy6eZeV8h73BAhAWFatqtrhhtS2SNis0dYsfXtAXcS2WRodnGhWE2tV7brTOfDgnhZTxJ0uvfJl
NxzPvXHKBzVK6p7eOIvCPSlZqiabric8fehTfKuDvoWYL/3GTdTHxM2pKluIRli/zzxKk7rBa9S1
O8u7ausqkcU0kqeem2HHCnFpEHg2VHP+2lSUb1iW7kRv5Dq3tll1PcTs1BCVllW3KXNabYmGu43M
jewnvMoDmClml7OvC2AEkVgz384q7XGXCFpawCwr1xkY4NsM1aMSjIy7uQbofU+qlTDFZcfhvueq
MPDsZhMkGVnObcrYGgXBUzBs5Ep6WGRN7Htj5kBFSxuCv6pOZ5qVq7oO7NbbzicMl0M8ICfiqWgJ
OKeqiaVfyrhKeVJ34jGrKr2aA5xuzCjtSrZjoIiGKXeLxRsrJhvnrmlUwCxPSldeVdJQ4Bnj9TQ5
pPpB0FOL0XruSIJCsyUkiBc9Jm03MWX54le8K6xyWdYplNXFdqbzB1lRfSKzUO8IH+WVZUwfOsLN
JSmRj+d8bGBKVR9Lwo6RgRkJeBZ4O4fgbF1tg51gMNrcYLaeQ1i/VoAbicamWQVBu5+KXqsoLylY
ReCSTOZ6hVj6VvsK7RFsiSQVMBCVoUkqspQ7nXEaz6i4avHAlRgoUtrlneqkq4DmtdFehP37Mqjb
wzw0N0YOgeqE0/vUVnHduIe6Ntdd1Z9Kav3aTO0YW1STQ8kX8cZyoXdgbktsgzBLUuN00hXaKBOm
N7MHzHXGsrie4HY9L5cNm5p8Q4JhXtdu3HqcnVnW4lXHi0RXHHCZ626NmijPIFKA70qbEO0QrM2J
D2d/LWtwVm6YZogWulGZ4ctl03ZxEzCS1EN7nApkYZegLqF1Ua9SSpOc1ysjhD6pu6aIm0jncd+l
WhU2G7cpDtcalRBqeOO3sgFOihxELtb0Fy3MQAFLehwaG6oxcHW8LPNN7dL2uGzZCjzPXmbkvuj6
Ih54Eam6GuQ6DXG/x6M45GF4TgikHGE7Xy5WFLFoRrJO8dIpF9EbEi1rT2E9S8tX2geNSjncsujs
e6nLcWu77nU5w67nQZHFQ6AhHqRTGWd9x1QNiwBcm72bwydYZ7/E8GR7Hk8Cp+u0M2OCLG1P58Xz
lQDPyXg1J7kf2lU2U9wD/BRvWte/a3RwGDRR0qPrMQz3tl1TuZ5de4scGHnUeeBXdaMcses5G86o
8XFmq2HDAn/MbN+e0H6Jx7F4EzlzYkIgU0OwxEGa2W0VdDqmdp5iFhqknEbtuq7rdVs0KB4bx09n
iagqdLeVbdfFkZ0A8qAVapmzG1lnYLwh8bFpAwnmBltKt3aTzWbn2urMIrnNZ9dAXHF5jEmVlFFb
q2FuwSLn/v1swRAKHdFYYrAj34IHT+uZrIWEJZuL+q1s5FZiIBolajaoKpp4DiHPAPe0xNKUThmG
rgZcnRPD3Woai/bCAATHc2fNWmty24YsWPnZ2WScuT0ue3pp2zZaLxWjQL9Q7U8M9ccLHWNZCFbE
XlftCvcVWheLntcusLCfiwlQKaKrlvhK1Xm29gOQy3FsUFIyqWNP2aSwNUMSmnyErCFv44BNb7ht
z4rerVxTB6s0mua4aOWifNjxw5RnpXJFBiSMzS5T0cB0knIEHG7SXbRpvC2P66lbVjXjh5Kcj1V0
PzPIYXWFyKqc+jERjTgb5ViBqw53OLBvUk0TObgNw1bl1bxuF7JnI96OYw8cNID8adnaEvYfC861
bWNEwc+nQ73y0Rjn3PVqoMOhp80ap2zLF/3OD/qsa/J4FM0JWtxr1NHNwvDKNmvqC4WXejM1kJyO
acPWtJ30pkPVu8IAsh6VSaXNISNlAlnEllcFLB55F2XZpV3w7YIdOhHen2Y1vFvRLpdBIfYkA2c4
y8Pg0QZJmdS2idvIwGaOgHmEV0XT7H2fxSgPj5kbgBiZ+0WmOg5zsQUHGnPeqZJ3bwreH/NgwSrz
TjV5/1B4+Wir8Np7sWUFO/BoU4kUXHqKPzQWXdOySOa5Vt5fpvXwdnLpLuqzB4uziyl3T0l7qOq2
zleT3C2sOB9oeSYjvp7tE6OeVtloNnwSa5LX71Ddvy76cdviDKKtg3V3SZeV4AvwGSF0vyz5A4Go
yFp+UZfhJkDDWthN1eVr2pFNhsOdDMR2lGQ/dkFCB7H1zMRoFpt0cG857S906fZ0BPJpsy2mulZF
M4q1l3me6NHOyRKE4SYUy7t+Li9rPecrUfRbUBRySF76cl01PFgJZ0U88up4GjORoGyYVx55CcTb
kViOwdWg5a6mGoQHByS19FP6odPgCF0RmDjzpl1XeSjV8JR1Uj6iW0Ha2xnDLl26tlDAmk7HCm+q
gAZxT3CtMpfftHUHjLaCYbyBaD7pJkp8lp3LNupjVMpejaY/q9C464o67mt36ZYmnizdu6g8HvWQ
BHWzqD4LdyGbYun0h6meM5BczNvQ+/OmhQPipxNG2LpC+qSCGJVNzaBswWPv0Rzn/aFHrlOQJb7x
QU9V7sRhmIMDFfZN1dHbZV4aYKzDLSYNbOUFLkV6mfAR3A8e4f7ySkA8hnu0nF0EjhWK55lMgMCs
WlscCqg5n/RPSyXaJdiKLg1WeQ5e0sksP3OTYDfBaCJIH6fyuAXedqY7e4tnGLldokMT5B9oj6aD
nBfYdp3MT7qu+pCzlqzSdIhm1Vs3rJ++xt1kE88m9mBds5y6qNrD6wZjPMksUhMJd5XRH4oKKIAJ
29OuTfeltjpude171XZBezW2Sw5pZAdxWhg8vGn7GQPpWND7krnZbnMetuMqwqW40W2IYuN6A7oC
OKmpj6aNa5mOiW9bcBpg6tSV71tIZ2IS5cejL0rIOb1f90EBi5aC6oYaQXedLwNQl0LwOP04rMIC
eoqxI6twaZkaBtqratJvc1hGFbiSxOWCm5XJESTHeFnXvV6nNLwZlj4Ec7me5FImTkK2z1iDNss4
4dg5fclp1MW1W9IdsZDg5CnL1951F56PSWTcMZrtTss6BEcmypjmfIzbEZSKNm3ydSUhx3btlMdu
cX5N2iEDL9rtm5FWm5n0EU8yyJZgtwJdswMJtgsJn0SAkZ37fj4nyEjw0dQnTRi8DSBrjiES0mRq
0ncOQ/bY0T5PunJYgBPSKtF06uIivQUi5WM6Zh+8q3YBn4+zGsGFwZeMk4A8qhONirw45s7GIO3E
CJcXfO4SSDg3Mn2NI/Naj2O7jlK4Ig/dLbzcZ44dSAkqL4sqtlO0Ib0+jQL3rhTtQ1hfYlOs+ikC
XYudLMRfl122LqdsV1sKpIbmGz5WG67zQyWezDbVK26jVRcUu7BjjyXWsNVKdhFN9BBBaqC4C08+
Kk6fhfbPEtcnxfjetHOvs/zzi4pfD/9xZWr49/GNub9OPr3n+NfR6ZcXJP/ltzaP5qnKbZ9/6Wk2
X8eCyXye3ZPW/t3BP+n+f6Psf3rf8m8a/w9lf87+jez//RsnH2X/j30+y/7hEUGcgw4MD+6BrM7h
4ZjPsj+U1yhiAl4KIwSKaCCtflH90dOTlzyCaoFkUsAjmH+p/vCIE2biqciDQySh/T9R/TmGkb4T
LkErhxIeCxmnEiTzj3r6N8JltQg6EDEgNUw8vwdSGsSon9OYVgY0gXzK3o/L3EEyvjSXvSxIXGeB
iMVI9RubFvc55ImrAeSjk6VMu12Y5emBZZ6+6VhTX7Kh68HEc36l5QLcbgIpPs5J4ZIc3PpalL6Z
VFGG+H2PfbdJF31i+2w+DXMku1XeNjpfE+rkgVayT0TRjbfSFNUbP+qwWLOamjSeqSsWVYeeHweB
LB4y3vp91XIyKuOH5ZxAynw6NIHulCl0uO9D4GFeNOhucl22beUU7tOU0EM52wgymXHcRBZjNRlo
XXjfbYDjjqs+0nqNwqFLomXmZ+OIRFLAzySXoY+bElRNNbKWXkQ1Zqu+1necWXSh8whSqrAfp+O2
hUcRNkWe82ZVWbckxZwGETg+Xz3maTCcNXyi2wrY5XpuUr+StLoIIflW85RBLWKsmRppzU+xzlrQ
k0SR1E5qUPUgqosKj0ACyC0olaewc975hYyrWQ6XTUNvfS3LbdimbWIzzw6hqUS85PNBcAcseqig
otHv4SLjSjZzuE0r3K9aWY9PuS5RGJQ7UF7zKxSIQWHf0rNuBsUiA0K2h1x/3OWhTROL/aRAFDi4
pn83i0EnZhoWSO2KJa5NiNca/PKq6r25Jh5kfVyEIVFRxac404SeTQhGMp7CwAugoW2A1z287LIe
Uz/u9EAp6DSgDcWV4FECIjFb0geUVsXj0vUjBCuJLkCvaHeZTNlT2cbgu8xxdlqnU7ad8p5ul6il
W1wWxQk2qbvpA0zfgFCQJtNQTUDgPBePxaRZFGdiNMd1sdBth0wEV8jYYQlRelLwYVCcVzCOmfRV
B0ucmGacwakvqc0Udbgd10YKvK5T2DYI6gIHYFDZNgunKU6B5aWNASqgAxTXRTXsTBeC3FUVJyA5
8XMWDPh1ya6yRcCFwiYaVyVc87VHBJIAXFTLoDJrMxPLCMh2KzxSlcOD8t1Tjj6lpdJTG/cpOTaA
czKnZh0hf1L27l6UGWhTPFNlk0ExzI93Bs0rQU2vGqovo7HcMJef5tSUwE7YO1SJjQs81KZoiOAr
xdUySnwONs3PR0fmXReUbKPJePAICmDEAAmeTW6hcCjlQXag73SsHpOukv4EWZNvmmLpYxwEOBak
6taWNWNsZMdWPs8apS0oRSBleNC7Gr+e61msMjwPZ5ARj4kbbbjtp15uNAJmurBujIkwt64F7u+6
AspjLg/XPEI2YWPYgWox1acW6ie3c9C/lyYfdi0k0ormFVlxM5vYCbBpYK+V4oPOTsahLNduhERW
tiCXNozcmJFv0wDkxzoE4abuyBsDNcdWSTPdla2IYlQ7HadF1ByTBUO+qemOmsgeOyLsVqSj3lBp
umNwdHYdFLh/DeqpT3iL8KYoDAJql4YrQiNIpCqfblyEpi1shOpSBqE/+yjI+K44cyAwqmIQlUpd
cJKbtFinPjwvbXOfl1BVG6XPEsTzNvE91BqhBpytrSmiA+nFVVcUDzTgO8jfwdwn7ZMhggJZKnIE
DDu4YiBFXqPeB6CutYIqCdKUHUeozJUFGHwFvJGOIT+ZLehsGYPx6xGk65ZGwBazcokbch3M2qnS
RVDwtLdNRZrtPJaXWg9oVYrsgeVZD/XT4XqeYP91Rd+8xmRoTnsalKoaQW33hUlPcs9AQ+mFftMI
4OZsEinoMkOlsiYt4mwcBxClNHBCL4aE6Go3VUWftBRf0gqzhOYEryQk5b2KOmKui77IwdttePhU
/grKmyDKysRUaX+WDeEGtKj3vJxE3MyQgdOKvHVTGD162WbbMO+rjVgEg2KI86pkhl+B6lZvm5Tj
ddvQNOaWuB0lXRBnGP53Ashb+3DvS+dONWH2pGkjKJ+nQOC3NJsCHxfNAknVGATXVcbHHcd5ezzJ
Vl+FjR9vwpqZ6z7o5lH1Y1m+KWRkWhWZ8G07LMFJvRC3L/J23rRBBhJ7myEFef+7YCyD0/nJr/kS
Lj8bmm9Tg+VlENp69UQf4orgK0uyD1GA8Z21QZ14LO0beN0ze0/BEeZQA0j1ogrHgaBinYu4LeS4
xaiM1p0sVZtmrlCNMygOOyIvMIFC0TIbWKWM8FWIWBf3bY6TqPC1qr2nSdd6cNdPqTFaAlIrG5Xl
tjAFFEnCDIF7XfheDL0AuRREssibjaNleBo1kL1B5lft67YcDlMq2LEWOsaoMTEDC76A+VQrcKzV
aq5odhym7bJuanC0c+fGXTXDX3bR4Co7Bj4XCj4YoPT1tdWgkZjQs40ThYW9JIGERGEptkjMC7Dq
dEg6ARVoDDWVkbf1mhhgKV0+JGVfngThEp4YHoo9dUvPYo5GvHYC4zUjUJFeGrbrEaJxlFXNpmz9
uBJ+5pA0oOjmf7N3bk124ti2/kOHDglx0yusW66VV9vpdPpF4UsZJCEQSCDg15+x7OpdbtcO9+mX
HfvhvDgqsuwkFwhpzjG+MRM7JRZkN6cKvQUWb9A8+jBqeCHJutzbsbGla7ERRUv6SSbiaMb2NQ0Z
u5942p/rBSu/CZQ9AN/wUHXREnUxjhc2FtcOKZtvXB0xLPhFvBkTKvrSdVv+rmkJu+8kPtbkkvAY
LXDUk6yJ0AoZsbMGq/j/9wc/jVX5F/rpn5zbtdYHgfOTdf83Kuif9NRfHNH3f/Bnb1CAZcw5cK7s
e6o9Azbwoze4IvNplvMcK4RgXVH0IP9sDvJ/gBmOCZAduP4p+oe/moP0HwhiAynOCLoKlvL/qDn4
hWlAxIKBv0wRNCZIXOQJeLKfmYY+NcPmeQEiSPpwUTn5lPFAq9bHKKViBWcIe9jdTzfnv+EoKL3G
lX/uSAjmZOQp6CgkamKAFNfe5+fLxonRWMfoSKzwbnu2oVDdjYkKm+84Ttpph6MJQmUvVmvvlSr6
/GELgqbYpJNuuKgugvLIRNyOBzaPBdsLACM4Iskmt5tEBNS2uLdfaR1TwCa6Htuqx6HZH1Sbr+S1
aHvCTlDCBnsmTpp+lwIb6fb5MC87rbVgF6sBVJQw1OxLDeP8azQrNlSbI3JXawJEQuRuBiOlmvkQ
ErnFVykmjI9qJfZtppQWuznYLTtTnnlTpq4V7KbdePIhjaatPkZF1qz40ZaAfRdbeM72jjN8hk5J
Gpeo9GYFtY9GkND5qoOqFr3KdUe3UeaXZp6zsd35vB1BE4xjEm68MIt547gU8a6vZ340dJqeVEOh
htZwyCoCxerVGPIQDUvjdtFWhzsroTE3YzZnZcZC/gFUlUvKtHdJ/4jiozeHtsX2/dYxtrK9D2xq
b8kmCJySTC3qCHhAvwbaZS8LicS+QymCjdMa+1pAb3sgXRE+Y2+SDvW0LsQOZxA+aB8ktxXN19h8
Jr0DsZUMQJPAETSNKosIIBycHiAPJ6IjfH1kDd9NMOfSUg5E51djJNQVGrq3s9B5emBdy0DkZLXf
1zbxeyhJLRvKSPNhepTrOs9vnSlwTZGZ4ZWk0GezYV072DIs0WW95NtZSd/fw22LknMBzuRdnvRU
HhTqJjiV1zaYGD8UV98glXsdtXF2XJi3YzVsW0IAqphOjxDF4hZo2FZsTDyMKprD14LBMGZnzgdU
B2VSb8SeVzKZ/uATBzttGqRyj4b09pXMCv+powTPfk4GFEpetjEsrzmXfQ/1EgqUOoxCdHof5VyM
qA4p048Dm7w+itUstqtiuIvqCHUP64umhrinZRgj0CQoh7sp7ALE8fBIhqlTz8bGTXubYtljFWb6
+rehpUM/Q9X444vFRuV8Wnis9K4hHN9ZbEsO/mfUReZY1YKz2za0jCKdN5AMXT3dpFrk2cekjup1
t9Ymcweb41h6GYcGd21rIFhW0Lvt6yznjO2jIZgRSAlQxKqDv4qT29riqbtKAyVagsG9rumSdFdT
t9/hTenTXShyj5ZgrXlXdXOCfx9NoyfHPl+ofp7bEa8KscuqqmTqW/U+982oH0OWWAO9vTfu2r5j
3/AO0YG94uj8dwpVwzuZDBF6mlWpdTescJC/xBlX+S5bQCGAcxzAQ0Pl/NaOlL/xcW/T16aD3wSY
iPpDSulZazoeonor3jOVoLwKqUOvN8j8vp8ouRvW9tTAkRqILBdslKASR7WL5zUpFc2P0uU3ao79
xylfxyPNpsNWp89shRWa1nhUEC9KNrSwQucpf+R13z4OKYmqyRSSlNkmlwvTVLyft2Ia9zqOZP6U
xd27jplvQy+CR+MA+ou0nt5MG2TYspOwpFbJ7htsxm0FRCO87Sg2wlbG/dfYCFrqhWRPbW9OwLLG
Q16nL7Pisuy6JtlNG31vi/4Pg+d8BxZz2DUJPUVLcMcVQvhN3k2fO28eGHCyfexDsyMiehsprsrg
8nXHrw+GQ37yUTGcx5Xvhmh5DtIfrSfNwQEsqgoZ8rvZCY/lMB+nUZToRegeGg54mqm/z7sOG2tR
5IBdplrec9XAOGV7mWxb1dYxtG9YlqVWYNZoTVml9fsuWS8FAp9QduvztBXHjDTD2WfjDlBWcgPP
99CO4naLAcElCc4CVIWXunftwaSglibBoRUNi4bA7C/Mt9jEJvUGJ1jYjT1e2Tox59hiG1Ub7PCY
pS9bvr5jbQYnx3ToCh1qZhFv401C2E3tW1fKfoNMNX+EmdFXY3ftoobEl2A2+5LqUFScjyPcHXac
JNxhXuwYCtg6Zl8xkeomou2pg8pSWmfWV6HBHleiwVNqAiHlTLqDpdFtrOp3jKsDTn64OxyY4LaM
HuRKYYZkt0rV6Cps4PXIzIqngfAoLZkf7pI6O9e6A7oj0ifwSKFqDBaT4NPLPOdPRDVoLZ289TyF
pda5kuv6PpYCG/fCTVUn6ljbVe2Zhqiwru1jGjVmR128z7IEVT6PNEzF1OGginQnbyLLPysAX6FM
vIQnncwZAZqG/bHEuxWeeLHQkmLv2aehfaLgAdWu9mQAruL81ZhZu0+QBrE1RTY3EbhG9BNyS0Vb
QmIc9jZrw3EGRnUKXaaeVyKCwY9aF7jVYwBAmGT1B77CQFjl5qDN0Ula8JKTPo9ise86n9NPfDD1
Rx5ZC7U0H7lGZ2FvsXOsD6OzHbrQtPiQFx09J5vuPjXCjZCMmnXbTUZpv18t7tky1rs6T/WpzrQw
5aiYVdA6YjAzdopg56iA7kFs8Nhd4P1e4Ly4g68NsnGqNygCy+xel8bT0wi/9qPN4mHfI3z8pFE9
4pjQ83zIljV7mCj/RIBC7Ys6Shhsw77VR0rrPkOHzD295R7/DMJOjb7ToFggZV7M9miB9ZbBw0mt
AV0+DLRevvFBxvB2enCTQJPkS1rYrdKxUFk1jD3g5YmmjpSQi2O5TwTL5p3LRAOCHNhiqPAYixcC
ZezeSFjHEBcgBh86oslTDaYj7CLS4UPHQYCLUg4w29ZkKLksjKhphlfo5rF5MBEFKBGH/DMnsz5t
JJBzoXVe8bxm+9F5v2vrBl5MBucSxyIIgxLSK6gfkg2oMHj6lNvUQXydNrbLXKSHOxpzWbUNtCUw
qKBA0lEPb4dh3U4xvgofFI33DZFLvLPUaZz6dT1/oUW6HplT9MNgKTymaWtbKCbJAsuqa6fmVPcq
+eCmDEKfmXx8qOeIOziOkrzPAz8OPAVxYAZ/EsloboghiyrHCHtO7wTcdgi6d1QN+bmOTf8WYvaL
bEFDOzfTtiSzO+nJdvcyKUjlu+zosC8eUxAB8Q7aC303OhHvccR21SA6W23DEo4IHbAn2SbylGAD
PfkhVjeS9S3AnTzFdihTIFfKXfIhAt0/MdiQrJ3Bb0OrZlJnT5DFt6dphG7S1UN28Wn6bSFLe2NB
1C4Aa2YxQbQc+70yec8hctT0TumJnOHObfcNhB2zi7iSZF8LY74MhYOWodzc3RTAvO63hR+mfhTH
XI+drpptcni1mdf5Gx+NqLDqDGogjTa/g1sQfV5b13wgoxvRsHDb3uSUcXHKZ8p3i22LkkemrbYx
6y8uN6RabGj+wJnqILN4H455WMYzPIzxXGCEScVCAFy0puEJW88kSxxC6bEhdkXd24zTaaNw6uYI
kGtlYfTvPMtVqZ1czqKF5arizT9DzI5ANaloPSlH1MXXyh9MHNgrR6PT/5H0wLSq2Gd8uszZ5h+0
4+E9REMggNZkkBPaJLqitrnwb4t5KO7YmFOUM+38Bh0laUrQB+FIBES8plggfbh2wma9JlvflS0g
3neB0Hm+KrXNt8wQLGkF8Ocjcgdp5cas1mAdwAUNyWgDIJz2ygEHAl+2q4upzBaQIfNgdDWwef1s
Q2zVgetmBjmWxctDFqKCnXVdyPGU+bQN5aLqPr+4LX1q/dakMCt5Px7HeczPDWXmHRJoSdW0Bsqp
Zsu5M2BVXF+ofZurL3bwQCc3T+fbtOdRVOFSw1O0rOGs0g7s38gQqZAgkjXRdVS2daCHLXECjvKM
Tb2PBtoDa1zVWk1irpP9jHKnfmjw+GtgT1lRrQptepnGjS5ZMhgJBD6PgevV9IRoxCc39+sbmV2p
4hAUUEiUYr5KvG3vgugiwP5jfTs1oKymWb6Hsirhh3X0UpgtvZ/lSMsRu+aRF0N8mKdU3CXYxR/S
0EH8LWSEGqCWz2kYOihsW7Pv17i5m9Fiw1JmyZdi2uxLCnDvdhnb+SkSRB+7vnhWrB3A/jF9m6am
ex6XwR02IEB7T2p3jJKuP4k4HusD9iC70900gJ4imS1tEYc7DSygalZO+n0vJQr9Dat5uppZybC8
gYOfHdOOoNCQ/dCMu6YVbrqkaCj3zTrMO5ZQakFKivS4xMN8Q+DKewCWIjpc1Y5z0WVeV3hlotMA
shh6Fbw+TJHLLC4qUSFabnvAb1OfvkeCIalEh75b1Xhrp9THOMSvzmJgVJeixQfWntaPYsmyg8EU
qLt26ABGi3X7pnh0pRgI2R4MGR/QQAIZG/DT7nk7A3MG/zID2450tfho4hehUCvCyurJpSgAPBIF
3H3TVlajHLc3flTpzkNiA54UIv2Y5f3Mwb9CDK+It9jAatDqrMSsvOY8taFfqjFftn08KF8F0cqv
Q7+tezMl9rA2MhkPwUQNUJEhA+TWp/F1QaLNBK8ZchBhaC1vI9/lN6szAmBpCwKixyufwDL+nK1T
+nYN63Zunct0SSYnyllOybonq4pB9KLBAFYxFnO9h5+gd0vM6hdAwMNr2ta+7MaEvaFsGvYIEQHC
KHJ57ixhWJCuNe+m4CgHdbkka7UB3v6WYit6R0j+h6kXnLpzjSK4id3MKjx5npYOEsLLWhdgbGNl
2ZeR+Bx4FA44lAEt+s+lWdCfem0vzRbrGzfK+RCNyJSVui3q/TCQuoqkkgE2lu8PuHJTaUnNLvYC
dMcIPCMCVwFzOTU3LoyQQbfFn6CM92tJsGbiagld+5arWt+1rJXvTLbqe0ipQzlDKsfdLy45HstZ
KFBWA1tBZItMAyDLsMfjoCCIJrSudYe5nST7skJ5/tSayODBrvlnzFmGVZtaewTp1t8Q+L6QuPmo
aOm0lkBKTR2e/ChyUwK9MsvNNNP07ZaHGLgZPI0XP+Ohg9HRDG4AAfSCbvoqr6OYuugVdB7gR8/J
btJSH+OhAQG6ei2fVIyeaC90jGgDrVsA+YsxzS7erKsVaEzfnvIYFM4BA6bzz8EWYbjVADHzCozS
wm4a13Sf2m4dPpHIbM8LmTYNFzviI14j1KW4e0003oWkW+sKFoNJLlqv4WBU0bw0mUXxgzOUbKcR
Fec3FGcOCzVv4r6MZCTvYkfqacdSvGILM/QV6hTCRB6g+gVgtngZTP4O5zfByRFc/zVMOVAhi8BQ
ipW1uk864fE5NB3acfFd30rbGf9tiO2+4FyYm5sQRfkTKIrZ7rBbjs8g7BQUrIYpyPmQXE4baIOx
8tLO56jYAAhQEt5JH+V7adIR9SOnzctki/asEDahcEHT+pO3PYSFNBIUnZKYI2gNCzzs9mZiRfcy
ZzHiIs1Goa5FHomKnV4BPSB855wHE8raZrfIAn8O2NQhUzQJVCxvqPwI0xYHzDj1UCIa3kGLKkBX
LlU8phSctePeVn1oxi/41yj6AfAU6NRa++qbSFyQfxQAIyOlrd6jd8M3AbOA60f1QOYDgl2wGcXq
2n3iTPJcULdVOJnw1/BOMixePm94h64Q9/XEwtfVd90pvWoncAvZTVHU57ru6rXkCnbrjQTcatpS
I2QAag4prolYOPMAoU6ti5FMrCAN2v4BkRTcjJiqjaxls2WbubR8RqivtOvVn2O5jbZDjqRIVPaL
qd1jtsHqqla+2NcOGHUDR47jW4RC4E+qTGwu0KxJ/8zizsUF2l/WPo90xeMfvS38ySNR0+8j1a74
AZcwMH3nUh4Pn02XQ4IxAgrrn1IO9CvcpNgrSEETKLT2tlGRTHfdkIt+zw2g2BMJEVkq0A1qeVrE
YF+jlOEbxKnCbfqh7TCLevkSRU3qDsERPIPM1vhwGVvwd3gPO33v0ppmxzXdBkheYeS4UZMe8ZE8
XGX8iecE5dXarn+IkN+LSwht1FyGcTDutc0pvlJbsfXPJJ7a5QnbZa2OjvBE30XJiEXZoF3Xd2Zd
EmCRKxwpfU+x9ZjbedLTCwp/59932SLGZ+rIZg8Blv71QKuFP04kyWG7FRbfzYDmzY4gK9L2nn//
qBgYPmU3kAEjoP/GrxWOdNfdq9FhR5nxMyyXYml6Dl2LQbYDgiSSKkS2m/YSCOJSLW2CHz+OJ0Ad
wY41cihpjzMjMbdRtvpyHJfkvVyKGF1qoU4GdpJG9tO8S8QcsvL/kLjpILcladl7keZlR1ax4bBT
ILKT0NH+puhd+vp78+DX7C9wqDgBMIUXPc7wHiJg/bNzoEIdcyIZVm3MhoduYZJCT5mRp+UkB7DI
6GR89ftr/i03jYWbY+hUllIUghhy+ItdgWIacW0UT2WWRxa8pAETLLAa/hjR3u3iaUvPyYqkQgmc
twMjizxPdFghtZQecaanNlxRTT6TdK9iJBW7hZjDyob04xAKD1SgCWiNh83isF896zo0Lr54TrJo
fpsPtDlwOtCz7yM67jgIY1P+/vP9yofh4/GCZUlRFCQGrfbLPYV7i1gMYMoSPbDE2u7Hm7rRYB1Z
ujyOIQl3LA9dpRDofPf7K//taXKKmcMYbg85gV2tqH99mgNetVl261bOKkZhqdvsBqpx80eTWjQQ
HA6U+jfP8jqc9WfrCesGRWvBEeVFiUqB5P3rJcdOumk2kJFG04r7LZk7yE5X8F1tqS0HwYtbo4f8
IUpne+6KkZfQ7x1g+Klw0SHyfaBl0zCAc7+/Fdfr/pwuxiOgkJPh+cEtLOL8l1vRDWOsBxzoZSvi
5bEwZnlUzYhycSQKtcHvL3Z9or9eLCE59M0C5hvep3+9CXwVWd87OpUzN2iumtayqeJLndz8/jq/
figaY6BCnFOIpKCgcNv/9TrrvCmFd6rHy+mgthNoRe1+RH5jqiBl4Gz4/eV+Xci4XIx1FDM4pPAB
+C9x6W6lEokxbGL2+8EjFwnvYV0hAoHZ1dj0W7deRSgcDFCWN9RYu9//ADT524+ANQVTN0bENEFg
9/v//4m1lCGWi4YvVKK+H6aXxrVbtFdJ4jM4kFH9gJoDiFzkagu3oHH6VWxtH0HjGSYIevlIIA6S
GooJoirbvavBAZXIfxV272NQNiUrlFSV8AxRBcTcZ4hsHvsHMhpBosfY4u20MBUQGo0a4E8CWzSi
K6SPycnWNmp24AGx9/+wZdLZ46CFkXCtQRMGiymGNg2QAdUteKhocR+Lek3kpUMhG9/DicjsLmqz
dT2NrSf+sQ2IupZILNH+Gb0FDlQ4N3AHB7Xg0PUzwTcuOoI7D/6kM4eFyOvRC7a5KRH66/Ve9yK9
DDnLn2q+4qtIa6dpOQJHQ6IbOx49BpJeT2LVoBqIZ+TscCO9PCJEg0eJfa3+VNvFioNUtDib0UEI
TnwOkqbQ/BthDQ5w3GOJGkDAZjhPPhPipeOiRWXSNM37bfTbUx6tHodpnOBHSFuQ4vsY+nt7K0eL
A73NZxQhHuj7BpprXac/0jZBFd3zZoreLooJf7P2M457N6Uc4oRliu76rZDm0LMC34dJKEn7eBu6
tUw4SqpqHRtUUZoVuFHQaeQRoXLcSwE3ZzsBM4z8jTcLDmgDjht+3vd6JB00l8joJNFykMxDSnXd
spCTp4GYy5IHk5VeDpCvJ77aYT9//w6TTHCRCQaN2vUuDHm51FLyE7y97zchx4fOYYOPWDQ9ftgN
NT5IXjM37tEv3L66TXmYN3YRUJoDP0hgzS/xFayPFYHPgQjvcC+87xA2tFrA1Y+KT0Ivd0518Bay
Tq33NLvmqlqn1uj8o0pbAiLreLBzUkbDjHw8lM1vtNfx01prmpR1AaJ5JxBDaRE2s92/O/Z+YR++
T0NBg53jN3LkaZb9Os+BZ1oDK+tiQIkSNX0NT/EJnxH7VJEIoJt0aO5VMeER/H6T+HXzpdl13AbG
xAD6RjnxazURB/SHogjwu1uO/b2OIC3vEFBbHn9/nV8PV4qpc4DI8SfDJYvrXOyfSyVYUQ2PoR6C
cizUhSF9seHlvbq+bTe+zrWc6b/Z/q7b+c/HClgGSGgUFy5yzPT69YpQcpPZK7CmCYvy9w2n5g9F
2DicGsWRJ40R0ZBlu2G80UVstP/g8Rp++/2H/tuJg9k7IBk4ScDPABT4BWgJeIsWo2HIbo3kD8sq
gkWAhP3BgRyy/e+v9bcFhGuB+seIAwpAg+bXUuOnvb6Z6i4Zk3wrl63Xn9NUgDxNmhZf4DPAvnws
lq8/iIf//LpZhhIhYRylwvcS56frbnyNo85ksMNCsTz2K5ojCHg5oD0K1ISl61dTr1hZv78qXshf
Hi9yBAkoJWQJGErGhP2yoHAWdZkTNKAk8e0DIc6d1+Q6RUivbWf3cdJnX2Wul28pwOyvaeTntsIw
IPfJNUz6fVSsw9cYgGC8B0KCpBuMvXVnBQcDb2b2bIGt3SLdktBSgoB4z+ERfzIyJsCvRVGg+4Xo
hhNwXqEvSmnDLq7nGb86qriSNJIvZ4xiTPtdHPj6CUE5N1SRigZ1i00Tzs+Q9Z+DF9Fw3Gi83ACZ
6IrHheY4RVY51vJDzwvjfdUkAwYHllmUG3bMv7e9SKgiM2Hhbxn4LSYXmFDR4xTgscfu4ESx2XPo
tySHywW88QQOBptpk6jr+BwMfejhIF/bdz5afL37rvlEDOX+nUELXjwm84rvULeYZXJPfC/e6Lym
cFe34Ik5T5lQxd4V3gLqmZBEf4hiZ/A9u6aPcZ7x7bF2bAPtUSRgSDaLK7Ww/e6GeTTFQW4J9pcu
qOjBwbZ/u3zXZwDrbmULK/Wr8t1V+JKcPLjUeHwQ0DOQglec3VwVyzHVLehP1gG3od38rcW0BCTu
9FzjPEZ02VUO8w/IrUsVhORUJ35nRzuBqrXdCuExSsWLbLouB+098dOy1eyDszK8Twsc+DtkMFN7
jnpEH7vxmpNfG1XIfccLdxzVdWl7QHInuMgFRnmA6YcKoRKfVMUS5vHi9AZmzIb08mOrBmuNW0zg
HOrbH1qNSmTnXi34SjwqXuCotggjbKcffx8GTVFfiEzz4lb6sUhucyiJH5YUA1/yAlmDk18xoGSn
W4d4GWyTd5iuhVB0lBCxfQStoi8djXoDYTIaIGaj+jymKyKrYeXBH1q+CFMh1DuJO9VBFz6Mxrth
DzjDmDsZHKbxtAgq0l0K7iaqQANiMf+gUjZEBGNAFr62x8wUEJLbFcUvVGkLqnvEO2JgjF0frhol
2xAUGHt+6ddlOf7+zf/7e48JgQRTyMAHgnf9tUvrgMlxvygMvuEQP0roiDp66r3dus/fL/Q/lj/7
Xxgtu/a2OCb/a87U3+DR/3ZY6F8k6Z///k+WFHMxCzCT110/wwmH5uPPmBn5B37vBU4+TKfiNL92
Hf+eJMVvAsxyiLlohCkBSojn+s8U3eOPU/13w+XS5JfOmtAsLXD0o91Lv9Op19bop2PJjUvHBoq5
BfNU3NKxK46iH5aqiZoGgEx4avLUnFg26HfrIB2CIvD/dKFfInOLyQLdAYj7y5iuXekhaAJfVuZ+
zTR94K5P34zUtu8kfqvUm7HbPoVCpycKrMMXrnjfr+1wT/E+HjE2en7AYbw+bUOYn7gcvwilkc3v
Ie8B2apmRfpKrtLtdIFZZwVqkb2nX23P5KkP/RMTChXKkA3PtUzTm76FExkHUiFBY5Aj25665h4c
YnNYU+D4CPqDrt9HgWd70S8f1QweKIUbwmrgGkNAUqTRCOIyb95nmGQGvn1FqYeY914kCgmZAZgc
CsX91DTbzrfDnW/lgpAHeZQLZL0+Y2gUNvaljXiPgBtmJ9SiO3raAUdCsuZoBADxRLf1Z+nSL1bG
6dtashkOg0I3STvQSWHgF0bm+KwEERjN1r6RbES4b1yf8cPv+RytXzaBgTsgWnX7QLcu3VGJ0QIZ
kmEVbB2BuS1Fe2oxY+oUX1u0ZcPf4P2Dn/QxAvQBNVe7D3ZFZhDhgPkSEuDyyIz0+4Fs4TKyob/N
XMswJWDRl5BG+Z1QOawPQQ8dfp/LIemQYgmxMOfcdu9gW9wPiswXTMkb7pcUwwe9S9nrdVTOdeYO
pVWXNpgpUBCFuCxoZQUWt0wJoCulhnAck6HfuQ6qA+uW7IbW+VtJLbvHEDrkpA1tz4gowpXYVvJM
9NJfcsxzwck6myd0K7d1ksKOVDG6EgDY+HpLS9bm3+Cro1PD0j8QNfi8RCiJ3hH8Gsu30FCqkKli
5xc4X7UT2bcAm2pf67E9qIZ8nv2SAfLJwp5d56ooH7914kKzSN3hXtndLHsc8PzKQ6d9uOA3rNg7
OefPmNmDKSkm3w5SYyJLVWi7lTXt+RljXhzQQcq6XYM4CgzOmleugZJLw4uNPKJ56zZn+DWmM9Zg
XptTPGE2SxMX1zVBYnKeWYzkT+5CmW7U3Bek7W8yahH51pim1CHYXWEYDZ505kHOjaO/1Tn/Eg/g
Vnve00vWY35ULR+mZtzX8Mt3zazfqRn+TEUx6gYFBNPAIbb5PK/O3otmjqsO0AHmk2wgIOerxri0
j8YBc0HctP+IzB6mfAiEwKUV69esVcjO+BRujXN74jFDCyHQozfjVE6aZs+W64t2QOYSv7FSUOpv
Yg7JA2+Jv8FKQwR0VusH0WFcQ2UmLarvUBYkiw56Zs5BN4HMGpz2N0AKOCokEMtuGxxCYFdGS8Qp
SAGYUu0b0i/j/jup5VNk8xmoyvIHriXA6x2MVuZuFsv27Sduy9SmQd6tWV47oBPVT+xWWCxSs8iU
/8JvLdMUI8q+ROe/IC4TOgUVR4n2/J3kghUhHm08PP9EcrX1lGEhoyBGR9n25ywk67chn4evNVD1
B7/ksP1IqsRnkgn7+HfYC/vXcs50s2AAR/YfwV6Ao6+VdEYegSfR+x/Ul4Jj+uBd3GQYKPkX+oWJ
Uy3GFLajO33nv5oaboG0sTw1cuj3VpMWemS+yjeNG9ozwbSTUDIixUNgNQzQ5gqJzluf3eCRDgjU
9PpE4wYTyP5fCTGSdwQ8fp+DuVXtjrDoByU21PENutbidhqM+ONnWmwdhzJA4iBlFNf+HHdAa2Cp
6E8YqyZAHrUdgmqyIQkmyWHcAJQvqmKOsarxTI7f2TGlJYhrsErO5vURySwPl+C/IDJABv+XvTPb
jRxbs/OrNHzPAodNcvPCBhyMORRSKDTrhpBy4DzP++n9sYbjrDzddVxowHADvilUZZakUATJ/Q9r
fcvkJ2A3ZiL3JyVZkPIARW7WMZf1WIghHDcLuKP/jqaMJ6+7kXoQbdysAxSCHqA+Jmpu34w4M55d
G1wSKo9VXsbBCsez8IULhYTBYSUOiTDDZ6O0/boU8Y3e9NUHzxYeCgD/fBwJbOBSzV0XelFi05uv
LoI+xXAkG9Or0GPnm50yXOWo4UQ05GPcDvLUI6jznTS5j7LhnCA+E6k+3IL7mjeD6AUsWSSSGF+N
1p+sxuYkwBFn9zNspqZv7idzNtZ6H7PZZr/8noD/2baOBx8nogVAZNZuY4nXMasm/QbhVwOBoxif
Q7fILkjzPjRjDu7qyTYeIA1mV7ehb+XCseotQ2AsmhoTQn47TjT3Ng9ruU4qKmmoSh2O+C5Dv4CO
tSmxnzChhDtURdvSmIdToaZPgUx9hTWTblCrNnOMbXR5pm6XDngVG2ozVpyysI2KT0iR2LdbiHcL
5W5QjGfzRRrXN/h2zXna6g0L7RQFmC/Aqm5yNkwQjYoRlbSU922U74d56G9oR4pVBVYqT9P3gBbb
6KJ3lS7WMlSPxhw1z6L3zHsxO9fcc8ovkQ7ZKRCd5uddmJ17d9jOysFlovXhGXlb/qDsMD5C9elx
ptfevm2lvrLm5pY2oN2aUmcm7H0kJX6+SiEby22GKIjCXu2mShAb6h+Z4glv1Cqjt5krCdolVsGD
hoH9PklzjI+Jpt/lrtXuQ2Ri28gYw3PlcNaoQO6yxmv9KjPf22CO7xkggA/lS1/a+SaYYvNj9kSz
VmzSfJFN4qg6eQVIe5mwnG50kMLlb4ON/2tdx488i//xX4h6weNosZz9x63Jz8l3/7sr+f1L/9GV
uLZLKB9TzV/xuDQGv7Ul3i/ALZZJHEYvNkDyR/yF/QsSTCSpmLVZ5lrL9HXZoi48bFDZTCw9l7+w
aShwj/2NvoTJ409jK5YwpAwQk8I3Y9zr8pP+1Jd43MdqlLgyk1EdLF6xj4L0TUUoToF99YfASx4G
D89qo3FbGTi9fYBSUC3tEmZiQ+ML2js+RJl6yqz2rjKRjfbN8KDlfNPQoAPQVc1kqjBHToHYrPau
x5mCj3sItlakNVc5DtVKo8b2WE8cPNl8qMh7D5Tl5es5MxTCcjWd0a1cAhmzilPanGKZ9bLO97pA
rOqqXcALRvcF4qM8FFSy+kpmZFigWFI6BpZU3yNdCreON7XIoqoFQ2NpN1EQs6tBx75SectIO39L
LXPC6KsqJGjQ0TS7TX1HxmfRRNB9hiHkDeBZs0Co0mE1OegzY97UFWyKyBcjK6hs2jtNpa8i2T4Z
xpgddEsP7qYKX5TNVmMT1zy18lR8a6tvfdR2Nx42hW061GAw2yw8VcVHqKLxlNoQTWHlACdTVOE6
QqeNh0xnE/WHebJeqPQxAsblUa/GB8in/TF2AfFVcSo2QS3yjTIz81BYzmtSOxqUWaY4uxxP7HMY
jfdl2fO40MP61ouhXsSaph8R0rl+F2QjNOKq4tXKABEXmmu/j/OUQVuOPo1q5FNZaQUoA06aNtps
2rRksY8UKrnNCiPem42LqtwQ4w2QsmnVuYsETMtHJJW6XmBOkvJGm213XxrDop8fb2wNFsPKqO3s
pnVjO1o7gd4PANVB/3h10CKda5vm6Dad3qxYbCLWtqUZ7WuRWFtDwkdGebd21fRE9NXLPJ3hMs7g
cZsnO4uNB/St0XO8mNFRoKOIY93O6k+HWujU3yN2H+tC9UdAY+0KtAYWCjFetLbj16t0tQWfOmzq
aPzuiVK89p18bkrL2g0VitypG4p1zbL2TDAnrm4NnImDtpzzutOPooYbErbmTVBM6Va1s7NNbc2i
rjMHIKElHqcSa/naMIJLpxvxukqSEfVY25h3EyL/c5jmKE3QTZr7zu50DH5QZDY4MuRdrXfmHgnM
t9imee+VmXPpWaX+AZ4wZtzWGrfpoGc73J3WYQBge2R/fhhxyu2RWk4rVyj37ATzWRsDpKxKAHMK
smob6m7OOHMajec8GxBAGjK45wrsVzMTjorl5wyNSmnWfI+PfVizdbVWQoJRg5rjNKchhJQe9pn4
0IOFrF0tbp5lJeE7IkZhE6gKZTG0vDDWtXeMrBq0QcXWdj1NbXNUmDPeayTOO9ZD4x1nr025CAe0
ygrngDOVgx3HPeJzoBizN99asDSvMrPxrGhq2KUuV24hwThOMed/lNXz95S5w2PRdBallV2YYO/N
cttrbPYbFNS+U0EgTCzlvaQ1y7/ZYQlJn99eg0C6J4y4Vub3nWj2dRfqCAKzmbVbpF+jKOQ4L+Nt
z+jpdnJLgKGVV1ytHFLPHGmHoRvHHcLfleiBH4AgOlqJfc/woYQ4lm1rOWZ+NVjDKk5M+j5ciziy
ElwN+rBqJ/WOSXLvOZO77md3TWN3DnHMLWzau8BxL8n0QSICCFzYaPfs+9t1HFTOpp/VQ2DDV5HI
1s2JVXnvytM0x3ds3OeToo791U20TyzuzTHvLpGHgDJE5/Qe62xwESXZR6djRx72bUQ1Tks+DbHm
0H3HX3ALA6rT8VfUlepR/SXayrDruWABP6vNBPD+ZCp09SIpL/iDvEtpenhOjNx+gZNerAqDf4GV
ybM1727H3iopMJ1kp7WJudOb1NoJTDdrLRnNU2Pz4CiKtjuVwgacy+N032rsbtDPFu5drAfzParm
9KODz7y3uQbPep+OnxNmLV+JHs6D8xCGjv0QYHpZl/gkr6keNyipU/3EZkD4iE1A+dXAm9uwO9B5
qA9aDfkmTPBtofSajNgC5Ud9vy1LkLEsmBHD5Nq4diGkx2CPtHkts2DaysFojj1e11PgaGhvUa7y
ZSp7nN1qPuOy08+Ca2dY1bUaviGQbw5sBjh0bAiDrdOP+wJPxVHFerMTsxgfoUZDeOos7UVDQsw7
WnreVhbKemHLD5mxqBlKBfMrI1b9EgitvSmbUN95adNG2K2NTxpFnLduiz5ACtmeZB+YnEZhcqjI
qb1h+c9khvcP37iErIrocYGAC4cZXQJZRjT3HGo32sBnpSaQeI7T7+s8Bz2P8mBvwwJfY6YpVrVR
V9tGFSW+bBPjsa02hkaVHOG+WNmhra2CkgoeY0z/WC4+srGrjZXHB/vQgsx9zuExrLSupsxYqKIj
2BVMl5sMx+uhmC2eeqyiLz0/dIWO1mWFR/WcPCXDiBsoC8Qz9XsL9CLl71XwZLg9s9XMGz9CjxkO
PiB9A14C0UnTaNbWWlTqTZfrr3USzkdLx24+DlI/Z4XpJ0Z6cJlXoPvDEdMOAN1dhUmkVSPjk+Ia
lkYTrrBAVjglWn2rHFCvHBc0E4C6vEbIjVHo7S2LqeSpC5HhT3ae3qcuQKFCY6Rap5QrFv+o3ITv
W1L0NFEzArIK93YHfDJxxxo7vZAH0cOItqPB2c9OvKFKA1WuQ7UxyzxdMS0Dbwg65IAdUfjGFFxq
fGyHEvHwuRsX+T3rqvNQQPY3HUU7S8e41tgA+inLJAiI0f3c5LtE4AhxGqwnQcYdZXDRYkCNABo6
wBGjbq8hl5cDIMsQG0Ikg62NeIS2Sh7qMDBgDYD6jSK5DukNGWsGE+bWlgFn0Wsr5ZSQ2dvePNPT
mLu+zXhY8HzZRklqbYfpSaPEXdWZp/nTYF+iKP1mRMPrJFO4Y9WIrdhg3DQyeV0UOf2mmDwuKoiC
XlsxHk6nVzR/kMhDu6GMUQA2TX1nttXAfR+fMJ10K8crMd4jFVthDXnkPWF7WlnDTiU685dqbG6g
5XCPMKkImqz1B/pcLMRBjoyN2+dOpMHzYjxYFWyOMIx550Zr9APtozOi2tGY6vCkWHlmg9+6qBKf
0IAncw4GnwPlsY57zc80bpyVU9X5bdZo/cqyyFiYnLhbMYmVRySn1woHFSLcKnmoI+TjCtHNZiw0
Y0eH2h9M2DxT0loXl1KH7TLzwklQM+azQIJTlcNjBce8AYyFdJpK125MG6070+gHClmXdBS91rCs
q9Z71nGTNUuLD+yINBBHi3wLpyGTpdS8CcfoBeNCti4ic41GSbxZaVCcarM2QEWlQcZY02k5F8rh
hXP8MbTwNdoV1V7cjt0ODXX4NDnFRTNVfMy0bLjNhHgP2hYqc22Fh7KIPd+FKbRCsl7sk0qMmy7t
FtPNSMSMqqBE06LY67b25seGbAn0fhJ3XdnP5W4QoXfG82X5k1G8SDf57qjQOJh6XO40/O6YEQhN
MOXbFJrlZzW3EIA6mfpwPYadFsVjsMbIfh8gbiR1zdhkUXUjW0jtboU8K/J4EyppHMshAqzmJYyy
XN/te+bF7vOo988Fa/sBY3/trLSIY3BMGR8ozGCvhjt1YHEOZrKwvgyPYlgT/bpsTHflAINe1Z4N
nC6JSpwFRC5gmGs/1ELz7vI2PcBSvYTW9MZvMhzxhCJqHhr4luhs8mNENbiHZPHWpVPLLBXPvi0p
zHNcPqCg8hMAheAkl1ALoXPmTvaiWZc8C0t7Ko/mlI9IdeZXzZblIc2xJ/eOfWGcNFyU7Pcz2nRs
ymOxxlPHQ9Ro3sskv+ZVYF25MMoUye3o+jNOUNo87jODu3MVQjciKKOR/Aa9O/mJSZzMxJImVPbD
xI3axHdFygv0VHppmqhYG0Hy1rIjQDYHWhFmUb3K8mc48O+piKYbdFp8e23eJJq31ptkftQjmKxG
oB8xxQQ7b5Zfpmxm+mT0h36CBtxO3CiB0zpnSYvW4wLYU64ZjF0kdUOFACzgRu7ZdVRDmXy0Rken
pbkZptcs8Gu92IeQ69+jkZiTlukspXjtWHd2QUdnglk9uBns/Cqpmo2mJwIDvozCi+5a3/NOfdfx
mUlHug+aEtO+dBCJah17MtRfZlZcxliGa4xG16m38VXP2kHodXMehJWs3HIe1mWu1bd5gpXYysMX
xO7DEfMAE90Er9W2SeTJaczPyKFbKSTblzBdQmSQznCQPJq5F55IS7B9rx6b2o/wWBy0qXHWGQ+j
fZhGxEHIEpS77LYoH6z3JC/NdW+q4tRjPNkOSc17N5bNtldXm0coGxxNrMvKmTfmRHMMkUDDcG90
zW07L7bryshe9KK7Dad8y8MXZHry6LUDKwS93SgHN2Np3UJFmOk/MQ+nFsgq04mhDnd6trZB759q
YVlgqNMQBsTYkZWQT8laIy7lN6Xw35pX/Z8hWB//EyzX/wd36SSt/tW46n9+Nr1S/wgj/BXSunzF
71Mq8Qt6DcZU0jAdE5n1H0Mqw/qF9FZEa/yxs0ybmA/9sTw3f5Gex1LdshgLIXjiu/0xpCIvHE8A
f4pazSXi9W8tzx2d7/Rn6ZxDGjxDL1tasCD0n+XfIwKnkqc5h3QniCByyqtK3JPochicnbiAVkV2
CSl4h4NjXJduMx1cFsJwkTm1Vjl608dZ65FoLJiEugi7PYK/noU4sSdGgiGcfKl+V+ed9LOh/Yws
SqzS4axjvYx5NCnBq7AD2UijEZvUS+rduLCtJXBUytnyrSXUwJcKGIjMJn3jmoBk8vS8IF9nT9N3
wtICgjic26CfDgltERMy4oHisbrF6baj24wPLeLgrXJzdeya1oWDbV4Npyl2AEX0g1tZOMLdFoYO
naIPxImbp7zPFQcgpZI/hdC1Qdm6FMta58dq+UfVneGcrxrhrC3MnRonqyVe6rZgM503p6KDDcSC
bqhsel22Gh1vod/bxgXtwMrkGF0nNfuDSrQcoF1EmFWlGWt2oY8ROubDJMU33aq2+hTtQDVBwEaw
amrMyBRdvx8yLloPpf7eDQvcO4GxY5v9g+ewOsHNHG4witx3ViN9BonRRW9tvB6Bs2jf53uoSeU2
mqhjZbU86OVsnzmZq+c06us1hZu2gn/ydRbOe5N4EN5JhMFVazcQRqMuPwVDqjZzGj/aFtQsQ0Bh
ZCFPmsmUUxS16ToY5lMxzeUq1g21KvLRYhspwOWUlbwbiri+CwMij0gjgPWCbvJtDjV1GIMm9Ylo
MXZ1pL62RUg0iq19G4f5m9V7/lxCvJOtyXXjDpeo6jDcQzLbFRxBeILNbgeU7sWczPRoN/l3Vdr4
k6cxhoOqlZvCTh4rZmMI4b9EdvzdhLZhm8Vr53TgC+K9Q3vI+owAD92+zWz9lFnxbTPMl36s21Xn
TDojmGiDbNufpuArn6bma56MNkmgWc/4fzSGdu6x4mbhVdppvTOoM26AG3VMkebhCpBA3lZloraW
hcIYYfUtFQ2KWGPWdin1CsgVT7sUncMnOLbtAUcfMTTZSZ+zfB+1LbXkB4tlyYwhtKJ3As8YiZCq
cxhym6nocNtU8naQdb6eSucjM+3xFsubu5vwlYMiKBT9fpo70mDYlN66MFLSntuhsm6MntAKsolW
fe80zsqYa+MuctoI9LlrHtF3f2KHJmdMze6XckStZg7FiHquyS7A6nmVSlRhyEfHwmZM4vhY8uv4
DR/us2drH6lG3bzAhJe8lGSL8KXexSYDvgWmj9xex6KByg+JO47DhFJPT9LvnTlEp4pu1+ES2hf2
8Ngy9N2JsPuqp8Z0V5cWOBWTJeksijfEFzT2MPjN+JiLecFCvjFWG3nE6NOuceR025D8BlO+hrDU
t+U6t5wv6FyW5MGua68dbpQNEJLo1tQJjXAmhmTME85jH90VBSsxl5dZWmTzVBFyRzIYy21gjya1
JRlcIekpayTGnS877a0sWVKWzPLJFeC/mrJm3ws7iduMyKQ29LANI+NLUYjwRFuSoMDx4h3tb5l1
yFsvYkE6a5CmOHF6kl2inucFX4qf9Xtihd16sMZiOwiiSPDvv1JgYrTMhmXshm+osXKNMY/kDtej
i2fgds2sF9mM+tod6NALj/REmLR9leEQGOrxthMu27Z+hNSBk3sfDMZLrAMeHumbmJgsj74QWqlg
F8asYMOo64HFIIVpwCJ6NABFTL2VUDSyGHDNGoT1VH6LkPQxTGinwxDSDY7V2K0BEtPmWmg8Iub8
etXM21oL3uBTJZvIolv1UvVVqpEez84Qs8yp3xpLrJHXuHsZgeIZdV45Xl3fi0De15p1L2xKqlJ4
/Q5ZU72dRaBTchrE/JSInvI5uaaCcSa6ALosoaf3BfuUU13Zj7ITp1qafEpxcMwIcfOj+G6UuwiV
7xYzxgkdzbcpYAGfy+KEswHqc6N/Z4vZvWi1tPyRQv0bOxq5CTpImoVbfBqBNNYkW6Slj+RdPDXa
aB3mkcEN6lE64I5BFnA4nP8rN6nkrmMlcgEk9qWIbOfF0UBPYWsAxdWIlttYFXtDc950BKCYepLH
wjVtJENgOiJYZbtqZsA3IWv2TcUi1GwqqlTbgntVDfsOLPJuFhO9VF8fqzq85NjMjw1sqt4mZiLT
xktkQ7SbAfqvo3l091gvCp+P3ljz1rdbdMO9j0i0wdPKFGuQuMTREZRN/ZALlrBzxLGWe4k6h8ZE
3emk2yApkr0wCU9rvSq6J7pQMoijKxvT6M7RjGmfcoHs6VWgizSKff1yFcZpczZHt907MQFdhlPn
1yl1Xj2LlYuNlJ0rDQWP1tH8QxQPTBjQv18hMj70KYNq6ujnNBZXXhz+9968YjYgfbXXbieFarSb
YtzdojrgDwVf3OYvbTri1aV3WyeIwl55KQMPZ5E+G2mjYagJll20tW5F8OF5HNNBKXAKBpBjdITL
a8dT+t3YjezugWU/9pGtESVGVFDmjg3RV2CnzFBdR0JF0Y11cpW5fY4ZYpE99Wl3Y4T6O7l8w1aX
C0VhRn6SiXFJTGJ8zdl7jQZO7URE7jotcWeJIXyJChBXuqCSoHMkMtHRrpjO+jvW3GRsQeiaSqaq
UHAR9zQwpOFkdU3+nrhkMpWgnSM8+Y/Qykvf0Kd+F+M4RyeY3rvdiNYgDwk2zosbVcR3IXFXaoky
k4H2PEw8nPCd4h9LQgOi7mzukiB9tlsQQ2j00DfYQ3mK0UVtxTD2S/LcdDOaE5lS0rWOstH1bVAV
6EIWy49qhyXRtyX6C5LBmtEALO+Ybin0dDY7jBw3cy4yLtrgI0f2v2tJDVupHiZTBuHiUtYDgTmj
F+3TnINoxAUfTniaHRH0m8wyX7MZ+IOIs8cuJd/KMLlP5rR8G3TSz0LUcLdazRxcA3a8qnT7PSZl
EqbiQgsqKMI6neANHmflumSxC+khrR5ns/ucvJbj9tcW4W81U/+ZNum/6vIfCAt+of9497/6aOMs
/kIox48g3N++6veGyvmFfgotsolyGEGyoG/6XY1s/2JZxDJ7LhAYri9arT8aKmPZ+ns6AkP399X+
Hw0VUddycYh6hs561CEW4+9s/R37n6NzPQzFHk5fF90Bzo8/b/0ZLdHwDAB/emgvvrug1nWtz65g
OaZ9rFvQoyyQ7NCcJWaDQd+LCmA7zmzCAxOjeUgWnHsyTTUAatx5BGi0+4Z85CNmCOtAvfmCP6U4
ptUc++x3UF+66qMwbZAOWW2+8KyJ196Clacp2rPyfQZLBaCo1/rNuEDonQVH344ZzVuO6jLjCPHB
uZobRkYk3cA5OdSq/5RT7L3Wo5ufbaBkrPdB3zdV6RIvVsORrotpExTNK7Xb4GMCgxQ9gc/PO52M
BzQKkNSA68+dcDZjjbSS6pGwzwXCP5L0tkJIJzYyb4kENoH1Ez1pUKkD4EibIeIAzKZTteD92zYh
haYH+Q+IhXCmJQZg0JlIRiQDQEEJ9jpUUpKBqX5eisYmXsqjJj/asbiTKtQPgd0Jei2CIJwJmKUP
8ya9Nr3Jianzi53dhhG+T19cvsyZ0/pj5B48bCld0LzCToraCuxQcQmBhbeNODn18KDH7EAHqz2a
ikzqvLY3kEiusyoPRUIECcXtc2Cp3VArgHNM30Yw+HlvOeQlwM0yE/jdqEZAlhrpkSbg1dRQ1DLA
BWo4cbj9GkBZlrEETTTuHGB5K4cvZiZo+9TY5adsx1eIs19lxyUDMkQj0GhJBIyDEVFstHh+PIEw
bLCvTkAc7pyql04GJ6sf13Nj0fdNwoSFYl9bK3uUA/11O41Wzeo1hdzZyz0puAsRtdi1Td6fnNg0
GX8XX9kl7+dMJ6/VK3hG1jp5GliBE8jFdrhm4s5iM4XlaM9sQeLWFybK+b45s0HD4N7x2adhcGZi
u/hA7UsCIJCIC3lqbXHsp8zZIGv8Isti92tgMvyqryZqXXPu93iPTvFsfZOz9sZC/biUyyi2stNc
pkR5jqRRgh9j06k+IP9AKKtRxSm0X2FinktXHEeQ76uMWayeEPnZ6OWVeeNaCob0/Ug57pjNZ7FU
7qGh7WTqvI1J8eFF2Xva1Tdl5D3LYPxAYC/OpGSQEp5iHShR8ZlpzsTdIyK9NV7QgXyTsrphTUYg
dpptZZjXpB4qCd4V68FNWHNwpRBVgxk2VC/neUPml7XTkypENh+7RGeQqpzblAEoM2KuX3I1cg8O
aqAYKuj6gdVyxTJ7WQy4zmUePVJoU4aDQtfUCa8a6ONmYFHI4t1hNniJCwmQVkCLW4WKGS1ZYh+5
FhKzOEVfpWTuO2vIDIIpfxtLoB8pCix/xpJziMyetD4RPNUWknSjStD8ELsNjyZ1CYHy3M7+bumw
jBtb6EwpAu8+zSOiqXsW3ijn4Tm7hB3kgsmJm7GuVMlI0FderNtgoeeZPIvqGNZTbTO/gCFHN0E8
ngwYx0wONm3iKmdruEFDBAyzHEjSJMeBK4wHzjwO2ak2RsTm9RgecOM94c0LN4RzIdTUqBnQh7yg
DnVe2sy+6fsehFaUr6qmsQ/guE3qMlJbSbeyHPU4ZfW0bdBjBh3u41SxmY8vdUYMjN3x+5ULi6hy
YzaLpvZYps4LMsYdA6i7NpW3cG82etBv5ej44B/PTeG9mSGT+zBI8IrN4ad067cMa8emyxmyKE1u
tKGv1l0QvFte8R4M4jRYPHANBsWDoaCReSyZhgzVochzuHNxXVMr9WW0JsYj2tr4Lu7AeBIlONCS
5q3JMkc01quMxFmQ4EqaSrr2wLrczEvEslrClsuKWTSlIyOHPi2vXjz3fhsqdZtONeJQM2iFH9Jp
3HYd5raJhBvehdBbDxg78yXumXRoQhiqZm301FpDe3GLml6f9JSVXLKi2yU1eiY+Woc53S150hCU
IBvN9nNFeCrbHVKnR+Kn8fsh2VgSqcMlmzqowq+zR+QHgBvn3lgSrAeDLGvHyd4Y3Qz7sI0p1oAe
QEOkoSZ0cjsQhm0tqdi6pQgHcsczIyQi0Ov5yqP+OrE/XyGJeIjs0PHnwH6E7ns3JyMUsxYh0pLE
bXb2I3SEY9QT+ko+ouMTC9rvqC5OnUDTNRDprRXzS6SR8S1z3D8Ln08lAJ1kV1/7JRE8DoZbd8kI
T5e08F6z3qscUwWeluzAp4n0wHSfEtPgGF7yxrMleXwOxLSC2QbnlVhyteSTZ0tSeVeRWW4DdsRF
ar2qJc88UfAZhrna2TkA+rYPvzqEzhMVy1uOrfmmWJLRJRHpTEQAglqcHWpJUJdLgmBHqDpat3d9
SVknTmhai1psVeH0h5GnEANLvDD5fWzI/cTTmZ1lsh6W6HZr2XeRMfQtXmLdsUc9h458Ghr7Xi3B
75YNUTlOUFiUc7dvlnj4jpx40PKAgZfoeJsMeU2b6oc4ZsqJbOL7MsC0Wezft+x4DRLo7SWKXgxE
m4IrzdcFOfX1Elhfuw7KADLsJVn2g1Xv6nl4IB4p2idL3D2BrgbJtlNyB94VKKtZfQ70mBQ7mIbS
HBmF4VbNCdLNl6hQ9aHVmRtmLqhYpEujrzlEituCER68dNiAXojGxGCJH8/2Y+fhL+oTGbL+510l
ypBNd25uWQ9xODhuvrVrh2BTzgum9eS8mMGIXmja4cgg/FOMO+kyCirgVOO1QuHjyBljsioRQurx
xZFKHqcQ0VYfENhLA8u0gi1ednTcdhvZ9FfQTOHgdSFxYxrqpQD38WPSlC+oj78IZ3l8hza0sIVz
aJLwlw873Rp3Xc1HxnIem4B5DWLzxtKTj3LQX5RHzHDGHGH0mEtnHQH3ZcOi1eFG7B6n1H6n62mP
RU0wbTHSG8fF5whBYoDHtOqz2TeQdaylLR5b9WDUJ/BcxY6S4GxJyIR1/ZSNzBW7WGuByk7BKV9y
diw6LxIu+b+czCoe1JLHU8TjkyCUhxuSsTwe/M1EeI8rvGIfVO1rQqwPaux+lZtPmHQUDN3E2jDP
cjYkEBA8uOQCNXbqnKY0hwM45OhOXNX6LkFCPFCJFFJcvFCTxfgEGvSx7zOeFEsGEcvMca0XXrsR
iPbjLvxq4KKln5Bkl6D2AOXrLSH0zMi0hYW8ZB0lhB55o3sJlxQkjzikuKN57mCe0ZNGd/+/Bfwh
1eTjK9GTwEq7Jv7S/djMGQa5g3/VA26buM9i7flb8U3FH/8G/yuL/9QO/v4dfu8HrV/gSBl0fWQX
Ek6ykJV+7wfNXyzDox/0HBTfNIo/bNgIQaGqN1glI9IGRIT3+I8Nm/2LjWaczlIKD3SB/rcawp/Q
FID0HY9pkW7aDgAaFOd/bgc9vRuEwS8LFG/Yhs60dsdpF+vhDsbmnpi6bfXrYkW7+eEN+90l+29F
n1+I2+ra//7fzJ/2er/+XGHxeyDrcNxfnbk/is81S1RDEPBzU0e36FBc0ohKUFtmZea7sF/0XTyx
MVGOU+snsTprenUsw5g47pFgXcacZpZeDeQ2COreEAl/6hN+ekLq0RBB8WY6145LAJcBBXh8/utX
/zMs67dXzwdjsuQUlvkzqsQ2J2Jd0awT2QbhQMWb2j6Z/aVwvjOl3M79oaF1NXUyp5P0ZM/0Vmzr
//o1cEX+uBj99SXYIMIcVM/gRcRPHxyFvxUaAVqrMPX8MgoPY6jtI1ffGG3+L36UiVHhp5/FlYiD
T2c/60roWH++SARkVh0vkgYQq73rm2+Dwts4sWTlNzSnDlDb18L9CJJpjXxtW5rVqm/zw2jFKzuh
LR4jHoDePQ7uSxDKA4bG7cDwzNJyOtvhX9BdjJ9c+bwxf36xy9//aLdO0wgWFi8W/7JSQPiS8AUy
BQ4gXItJhuoeVxjb27Td4aLG0/tMOuOuCP/Fm2b8NGj57XW4sAE8luem6XFz//g6lKiR2UG5YjRY
UkrI3g+Ec8q0m7oLoPsI4tuJC5zztRvWm7++Nox/vjgYQHFrWXxaHnSSn4Y8JrVZ504hYZ+136XE
CaPedFb61MDR7I5OFp9JwGCjRjC31z2wfkdmVtxMjk34adh/akl+Y03/6h2x/51PBi28bgkMNsJ2
vZ9eld4nFVRg7hrSvbauHXBjz+GmzIN3R0ZrNtpP+d5JO7/EezJo4cNManaKBWuyogDFfiJ9zRBo
GcMChb91bBLFEnAY+YJC23ii/6wUJtiqLG4iGe5K/OYDEtchdZ9mkVCDuHOEmi+9p9tJYbOotUlR
fTOH5KhRvL2NLcZ71xi2EMUuMbbDPfXuV3pbNI5hdaoqopqh6DGaz8Yv3ZDe2nY8ke0TfWHi8x5Q
nYRm7PgZmAyPMfj2rz/Tf35QQ0f6x5vHE/vPl1MF7NtSds2dFCk/roOnsFrwwXjRhsg5kgay6yTh
0ZENc+Ovf/JP6LblQhYcM5xChoUa4+efjJGk6wf4YYAss4qFFJoC43+RdybLkSNpkn6VkbmjBDDs
ItMXh8N3pzuda/ACCTJI7IBhX55+PkR2VmfGZGd1nUckLyEZQfoCGMz0V/102nRF5Sed3BR0ga6S
mYD/3//Wv1p0LNNUTQMcIe5U7RdiUWbMBesRJ8iKqAeUaVIOSviER5whCelPkganTugHxe28uPiu
ZPk2iBycsvTYVzoBQoDi2KtuHBNxp7naMVbaE3PZJycFU5PhbIOF/vcv+a9u+T+95F9ueQt+QkAr
Fp8UvvLQKrfL725Kelxl90Q/MFzLal+HGYifcPgXn9fPz+MPkKnla+KXc9sva82ySv/5AulIelO1
yV4zmkl0TtExHo7ZaO/NACObOb3wUfqpod615LCMqPgXD/S/WHH+9Nt/eUSYUxIM7vLb7Rq91ODa
ENmuF/ajUfwr7Oj/u3X48xv9ZYGPXQ7meBNxGaeKb/UZ4/IWK/K/Wq7+ahHFDkqJ4bJc4Wj65Y4D
aaBr2eI3KdIG3eqqSIcb72gXYqN2wx12hBd25se55/lbsIEaixua4R0Tnqx4aI3y8C+uLuIsfIW/
fMXU4XET2jYxQGYCf/6KkykCvg3VgpKjgm1GyjnDcCNtS17NmP2G9amtv6lBu1GIT/Xdy6wc0hH8
tmqinLvZKyrKLkmfMOVDzCXJz35LK9jq8SzIEk4+EJB4ctuEnOv3lqzN9GaNl0z/tHCR58CTwq1R
gzJ0oJFnKKVRv85vKnH2YelXCA0a4A3jw2h7zJVGvmrJMK1cjpmDrw6POHSYVSfqjhTcVzA6ymnA
Kn6sJTiPKv4GaBikH5NCwrOXJPxW6WgGhvOe9Sa5dvPIJpbTEBMBH3snMnjBpzCpgpBWoRBRAmYi
LhKi767vKV0uI0u8wpL8GsLAa0ykr0XSqDmFrsC916h3/yx7woqpbap+uAOb1Ph5brBxGPgR0vpO
9oNeOWOvDcRh1LD2JO5/m9PmQPx81bol5hBplNuchpB9VQh56eMUAcbMzb3Z6PdisAIvdANqSaNI
3adtdF7KolCTCNZp+aWycUwqDhVjuCCMtVaPp1ajcugBthln0enAJLo5SPsqi5ltruOrxiSBdww7
pkSXZlMipq61tijXMNO56kR0Y8a9eDgvDFGPmg3BWfT35BbXY5rpnsFuaCmZ0k2ywmFFqCWJrevg
ftJStouMBokKlAD45Gkjs+76x86pojBu0rE2aL6nIA92Sq+S9aTkbNMYlOm0ebWS42fi3NB/MXXT
RkXudQ0GzhPsfNaFZBaeVIdx5oAxsalnaOCs8+EptDHH4unxeruwt7WSJwSj+MoLBldUDA2Ncd8M
JclMa0qiHYrdfG3KkrqM+MZZJTCMFbhvPxRb4FOr9pERtWd21wCvT5rybvDXr4ByxZTnUmxS5YdC
w4hqrKDbGKQG9GmXAkw3MQCql/pjcgi6dw8wMfmcxn3df4Go9Bgzm3N866kAXGlAOctYu1lJtpqT
jLLpqD3/3pxlNA9W2R0mAJx4Qezj7wVaYpja7SCm66TfNVSw2DsMzlOuP7aUanH5j1BrkuJBiHkN
ecEYH5SM5Ab94LMH5ldml+m5ti5Q+Z3JOeEvQW6XFFk3rq8+Gh0MAguhelurXv+O8TqIm0NYXXt3
p7kPmIdj40XH89xMDypI5cg+k9ncjum4ZaJiPNH5RfglG4dD+M8Kr1bHd8E2CLDZqq3oLsYW/DAz
v2/644gPC+IxLIT10HdHdSn6Up1tODw03daK0D2G6Mux04fpMa4A0QU53YEYMQwaQ+xplVihb7c/
6mLf5d+Ae9K2tOWY6yXjB00kh5pCYSO6C2nHMs37JDiWyRl0uBdVZALWUmSe05Pls1xi/GtFPzM+
pw5lnwluxPAbZsLdMC3Bvc4zU774FlNXI702jpHGIMJmeVV7Q8zxMBHpkyqxTlDzeS9U7CTpKJim
UT3moLKtXdToOP4Rsk/MAd2rlU7NTeInmtipjXpfTPV7E9ab7Co1ihkrFiXFVzXwKVj6V8qwQwmc
dXJzM+YFKoTW5tbq1oF5qt1H/UwCd1UZGBV3sfKh9z9gw3jIXLL4zBy5Aa20dSDsTTjPOwYhVrTX
WnDzWhoe8U1N+YNT3LIZpi04yd6v9c8u3CQkRpbus1o86cl9RtzXZnK5Hqt7OwIdOPpV9iyaTW3b
RGupr3C8Onkz55dq2lrNj14g0jHhGdSjHRzqa8j8wDZYlq8xEajaJeapPEcSiyv2x8g5cxGb5rl/
1PB6z901Te7kHPhdaXwnDnpkcODZlMIPRnbBvVtjGd+CrmCB6BfmvQtTtTfquxhfhb/0sPXaKaWB
vobEMRU/6vHFalkhUCTlecptCiKm+9Y+6FQ/2ep7Wjz3DBqcibCep1ctPUNHdgBld3EHwZ7eWsMy
4uLAME8E6UA3i+jPrkG/AoBE4ROB85XY9fUcI1jjU4lRLMbfbBOPNPzBqFvKu7hzR8ZAQ9Y9DknF
+fERlP24pvlkeI5gU5zioEaJLbmDVZUZj4KbByNsrn8jZOERK+maZ5mDTyyCfB0aB+VbTajen38M
6iVTzvazmKvL0pbUP8bFfAip49wMc4u92CFHbLt+M13SF1oQku3oFNdSnIf8yLC2Nq5tmSx6PPXX
XvWsEMq2bK8s9z8L6Mr6ZqtfPVXPCccBuU5OyVs2RLmXtTSyXIdpR9PnSp+vtFlyjSKJ3iJ7XOfG
fWU9GrwX/EztseD9yEMksM5impX6OrYJU/TcEdBpOMf3NOMF01Ytblb6rr8z3hTm2qyJUvIO59br
IE6RCR+bXf4Fd37bkYlgyNjw9UdbdwAZwABe3c3j0aTWyAIqRutOX6hPs7EMd7FNuvtOBqsZ9BC3
4C6f3qAhOyGPj5egIv/lRdFbx5BaxUXH6t7kn61Bir6k/C/cDIciO9Xy0lTHsbC8lClSKfb2yWS4
htLGl8nXI8aZtkdBSpePI9j3NtASIFz2NWofgTNRHshVrzFDp1paUX8Q6LmopdsdcKjPd+xwRuiX
lM4ve4jkPFjGtHEUGrCsGP93RZuVB+vNWLXS0u7qgPhSW3ArRqr80KqxfWWk/qKUCpTrdtoBmOFR
lSQF+Oh/tvelGnUvVa2/psP85lbOvCGIbN0IgUbMxGi5i/HovquTWe2sNnxQC4CU7Tw5d42zMMsr
xzmXeh2/dA6dcGu5FPzVIUMxPu3mPql+L/kzEpXhnRxHwHBUocCjcJeinhjQZdA9xeN7r2jtReuT
+lxY/bgvjcbwl/a/OBnuQah7Q9/ax4nUKk9Amv+CTOs8KhnaZ2MUnyNZc9iYOKxVcLDgL7WLsFPQ
NbjRzgBNP1wNpmWV4T606/CNSfq0Gc0qxvHHoKiNGZsuKGqP2iFmNQmu/EoYb9bA7GowljgQU0gI
nCK8toFmYyFFhprTNvigfI8jY5OfLbu7gwQNJUqv9nEiL7GlLjI5RTNwClRgEcaDHRcBlnnyQog1
0MbdRn9CddiMpZT3DvbOXfkTQZaWDS3mlIINVhFtDYMZOXpYdMrDgL3IbIS+ZLY6TUxiaShuN8TY
Egxq2D31JkzuLIwwPl6CByb7SxxMAogWk8LCVDPYc3A4uGVmr4m5bZrGlISU6rNaV8kl7pkdORoZ
+hDMAIDwKNmkFmmhdqJ1uZIMPgEx3LDt4vOsZhK5CpidtB3pPxf4LDNF//zpUYMAZjO7Yp39mftU
uvjS91heKPjAwVjjWGmsmCKnrMViHVQmrw+zZL/YEpoYfsaKF5lAO+ISByEKQW5Wv5hKBPeRhUGz
aNTmZrZBcy5C7HGOFb9yyi72UVseQ9P+MYdd5eUkY1fgMvfN1OIOyVP6/nL9tarHnEcikxmtnvgh
It808W+/IWpXoRFeMmSWIysZM3qdNLQGCwMMgcpgXk5eG6aDP9ZTtsY6x3Ei5dhZsm/26pyZHEUN
DaQQjXIpbdgojAkPrjQNbwxIgyglrTgJ80RWzKa/DI0KgC8kYWclFkeMBLRtlAS7VuEWjWR5tKAa
+HbfofY6xjZT8UypSwhNaWlbNA/Uw13nQBB5V5T7SoYcg4FGNcSevMrOblhnp/VsG0dzYFqTB9ZG
I6WwySXgOYhYNwBRu9lRvoY2evgJvc/ddNOGBC1MGCd9zwi4E2Rem8GavKEbC458zjk1E1bqEtmL
wGJBs12arNWacKuapz6OFx3gFXNjd1C3bdyd8RE9p3W3MQJqcCqC7PsBlB9Vf/dNX+H36joXupP7
0dr1fYyFO54aZ10SZvcSLG80qfDPDF1h/KmU8WKnfwO+pLOdt09GbGL66s+iN89Dre2cwUWbV3TL
x4oRU25b6ytTiz8DMfGcYctSYR3X+QUrPVW/ZuKRXkoGF1gMAk/KW3PpV86XaX/S1HcOYeWcOaIZ
ib3GUZUmAOqs5okJmDMWr/rEcKytaBsvm9lPZ+bqRE94DOCzUQYt5/lT5l6J3cszZH5GnV4j659l
yOFgMFt6p5Pay42K/4Ngi3LjeC2yvx8WM9ttKz+GA91kXToXntSq/ujE1pGZ8J0+upfe1i5gbJ8j
qoJDKqp0MWIvq+dPrbGsdSLpYpuImE6wQVchdp240kHH6IW9nnSepFlu3sex/Z7r2ujPmvYus/Gb
Urkj17i4C/LmtaX+Yq3S04msxAOtGBi3Y85xoOGjfTEBPnaNJhG8RnNFYZLtdylbb6cudMcLannX
9/M2jo0rsK67UaHjMCmeBBty0RP4B9S8jrNw9FUw3Qj5QkObtjEJsN/W6xP11Zw82RsrapVvogja
w1xBhZmPmvalzNq7SpMZYVblNGvtW8vHXYH4YUbT7fMqvCWuuArwjvTafxAfJZ/luaZxl8T5FQkD
dKB7wXL8luvpbsybS5aAceS5x9aYkktyMyrm4ZaZbswjYXhRlCeDqQMGde7ukbulerLqdGuw55ji
Ry2hxkocqbLleJ9zatfGjZEor6UiuVH7Vy1rjnNNNzCw1faulFRBjPEpptVH5BJH7bRSnPEWqdqH
WiNd5flOmdynaCwIUWIZiaaWxsfKxyvpx9pTEEp4PK6fDPuZ8CTEo51Mk70hChyIgjM+1na8Ln3x
TgnrjZDNbazeksT61uAzdvSRHfdcrEfVfgqX5yPU4xMUHFI/Q7iOLFDNs6yvS3AtVSufMbjL08Hw
Mt5bhbFhAENBTdFmGtjz5MHNzRDAdfezKACpKJBmQdOZln6l1n3t8pwVTm2vyLA/o45uCwIn1ajc
hq676lrHSUEbfC2HfqphnOgKupSJRVzLoD6mWfsM3UGWzSUpCDc4gqoKwA9uEd4wuxGhB2Mhg21X
apz6HkY57BXV+V5AkPTyPlznlnqPDY+9Hy9iLgluj+wDuuggwM12Pyvl8Tg65FPAPhimtsX2d8h4
0q5NrTubFrIaA3/idgZFRlkoD3pqbiFasoezzgFBhJUdZAFnGnGf1Vg2QdTsUF7Wjsuwh8PnJ22n
zxFN2AtTBxvgvY7CZCt3SDcPgf4D2Wc1UxImOMVR5ncu5MYI65Mr9D0BhfWU0A89KyxApraq+nEz
BdGJhkxsLfItyqmJUbFBlrn7lKtYP0T+2HTFU9E4j7ouvvJefRp1qnHy5mOs8bVgme079mv5g2xa
CBJNfauEPdEANlzs/tWOs32qx5cqnA+RHL8DD2V5RnTQ0+aFeYA3mPelQU3SnDWPLuwKYSgYHzUd
w1mJFIiVIZ38OGlv3ZBkUOX1I8XJ4LHq+G6a8JuMPELCKuQuSTmiJWFNzaglGhyh0FJ7FNCNEXG4
TyVhl7yEVo6c5vdFm6xkE/UbE3T8OnPp75wLesxqIdeT1P1pMB+opN9GirkrmvHc6QrmP8s0di4D
lXNRUchs9zKmunYIXs2AzEaod81aT63xGuE7pfy3s/dYpu9gRm2p7r0Q2HzUS57LTAotXyUXf47t
t0aPrxJ8b5CZfGmdZxRp6DnheObe44Gahjj8O2LVQlBchCToxMGRJkyMuufEDfEX3c+TtU1igBBJ
cgqa7jxHwfdydrGSVpnX1/ZjkjzzxunUJjYkDfnaBUEJbHhCjrI2Tjlzbiqjh1IiLmCxPHdZ/u52
BYyZR5SB06wYF9RYwmJtdBiJsHiV2d7HA6JCKzFFQTVrd3GgvdNm9F0veW5qwCBJfDj3cYj3d2zu
GpPKQIt+5jz90QQdAzJ9eLDT4ESw45thgGLrFDAqWf1YwW6aVG1AewUmPzrukSjiRNgLjD5JS2U/
fprNhaLXbtQ+M7c88BEQk5NKfa36TwBiS1fxvM3Cmx5XNMbvWIrDgqTlJm32AZCAVYHAhHissdVl
Sg96mGwevVc09+xnZEinr7d6XT421wiXXEHMqNgI99RN7+30WnL8sx8bd5NjJI5dgrdkyX/K4f9W
QOH/y7Q3nhCTwcB/H1E4xWFX/2JI+e3f/KchRf3H4iyBS6gZRE/5Wb/ZUewFoo4ZxXQMDU/BQlH/
PZ5gEOq2dFVViS0IguL8m9/dKEAJbYvcAuOQ3/7vvxNP0Hghf55xiAVuKOgPEY6t8vhwlhnIH8b3
Sq6pahqkHHHc+AVmExTsdtdVFJf3FP6K8myF80c6VJdJTZ+7dtPmYCnYQhYIEcN9PjIgHqf6mzaS
CY3JUaGQ3vUuQkOeDF9xqapsu2R6aEjmrrTOfBTxi1liR8YbeRyiBlpKrt8rFp73QjS3MrAJZNvp
1RzpkxZV+BSKqc05iVi4HHmC4P/I1RKwRTE9ighSDybd9ykVLGDioWpL5MVgginREWOI55CmQOWO
jbvYGiNsXzjlABSKF0DeK9cKkL4wASraAIRJF0+xsPbR+EJW1CVaoHs8CHBT4z1O+F79abQVnwwh
UBy4GasR5PuqK6sc1XydiY62ZnVw1u7AlqcHjAh6J1z2sua9lbux34yi93VppWvDQgWM5hxVdHDm
3bzofeDqPYu5BKd4LHp2ZuwltVG+GWNYDntzpbAFF7N9t7yjIswlpmtthEShkhRPqTIbxi44pEE9
3g1190OrVQ5qsGcwEEatZxeBXFedGW+1Otp0UPGCIjxlTDZ9FAX1lWYZZWfUYXMM2mo3VkJuZnA4
aAv2a6MCSUksuZ1GiPHhWFMprR9sszb2RR3NFNfy2Y2ZDr6nh14WRV+KO34flH7D6R9prMOibVhD
8IhwPZF5q58r9qU7R4tepersE5uYnNFrd7ra3hWcTca6+khTVMC8mWy/ssmtxaG7kGnT8bHJR2c9
DMF3O0wSqondR6ywiG0WgcCSISWu8GZ6qoTDw6iZaenAYrmiDQaOZeY6ALIofsLiFHs/r4OayL9n
qeDtBWCcOyJw5RpFHZ6kHn+BLZnPCc/blZ3bLl8SUorSLU/wIovvO7VyUSWsvZmijw8zp7Ssp9Je
L6d63xb4G6yBNLg7Rs/OkLznQX4aU5hfyB/i1jv4UKJGY3felXzbs72fzdECikPGGBhBcLITu7q2
SaXsEjCcXmjz1mo7eq9L7T4cmlct6oTHWmOue2lr2zqGb9PHNkcrXdT71GZC9PPjyEL64f2WUyl5
ScNZgWQUp4V4c5ia9ItSX9PHHkmeURrZT26BOeNYQVeGNaQ1EstIFnMz5htgkm+FkoCZ44Yjfg1k
fTq4Oc/QNjLujSyrd0OGx73RuQgEO30tcVZq2RybkVclLffRKuVjZH+nQO5U6M0D0DU1ghgUcLbr
M/ex0SAjhVn1pmjKGpyS59Yc+wv0RDKs9RWyuO0r2PI5+IsLbdpftTG+GAN+3sH8sqhAOegUim0i
Q+7iTt9rgb2WLS50WS/oH7y0d/EUqSeuluVQnIMhkKQqlFH5TJoKtxKOeKen83qGfZUOWr2pGxa4
OMJnW1qih91WPcLUWuYbJYe4ulWp5wkedckVtXwzQhtbZhLxe2qwPohwxEJvVN+rrGMnIZldYgLw
ez14MqSS7gRSJKz60c+suUU1IOvINHxEuAc5EIQZMbEGlhEEjYaY+b530wcqiBHHw/c5mPd0iFmL
l/cF9/LRHZWvagp8JgFko3mDKwqBWvQ/BybQAgmgwIbIDrehQOJlxpBjiCBv1qi48Wlf4wgrHZ+W
b1iZuuQzIdmLwQlSXTA9TbO9o2DGhxW2XtJyzJWoT5hKRQG8kbwTSQA3CuPGc3MF+p6GDULZVNnc
ea2p8PWFHyrD+rgX19wZNvRCH12rO8iIu7Ju+Ts2T4nMOMVT/mziyQV+cLUDKgJwHsU5UQvL0l5p
LfrUpTh1irqxba6S2XkWqTVvafOWa8zRZ6LM6SbJrLtwsI5um2+QHPbCjlCcUDhXSa6+qFR5synL
VmqPCXzE5+QmzLFk89ao+fPY2Vtp41ohkaLq3ywpaNA2Lj0NR4ntrjUlvzaCHL0QzAuoRTBAdJbu
PnfFWTCN15HA4kZ9YirACMJAeXjDcMWenAmAMa7ZuXqSQVin9bdlBFbEW6f5AI40ryLz5ozMyULj
Q2fk7botR/nyS58SP+VQEARi1S/VDY4Lczzau6T4FIYWElAX09FtPQ785OpazB9B+AWT3CapIEN+
kiX0XZHxgIIm/5hMzTZ22lugqy8lUrwRt3egEHedG/j0DT4ERXdLJe5PqiDVMFm7aXlM6GtW2A9n
OrqqO2/qRbEOBYN7ZRcoyQd5vefA4OyodsdCafwyMg91mUE81V6kcH1rbO9Yc+ETITMrGaLmsGmY
evcmzUOYdYrBXLugADLgjL013c2dfYDt4LWLlTufti2xI7CVH1R63Moipbkk3rmsejZY8ko0gCHH
g2qYd3n6NTXiya01Wq6RvW12EOjaNp3Yt34o9k7I2LxVLnNs89QzTsjWyCe8UJJ4p5x4BslzkwHd
TO1WUz7ULjRAWbyVRksHRl0RVcpnjjeYcxEGrLWbk3LPUuXFGnDmWxMZ+rBqlEs148lfaaNxordQ
7tDb11BrznjsUXbLbhck/UM6o6mB7yAuZk/GU5gbw4WJw1dKWb0/OHXE7MYQmwmFFd8QsX4QZLNX
AaXnZA3bCYlqhkQeUqocaso+mSqxHiKIEe1YuwdzxMDRiTa6lVYEpisY8YGauBM6jYgDSXf2KTmM
vCCwH7kJou1sg7soHOYvP2nGTo/7XettY2PMHPC1JHtM8GF7iTsdhUJkTkvMJ7Plom2dickmRBkg
dhBTR9JuYoxuuWypkFKFX0wK4gsMxlXSi4uT/cwTcok0crQ8/B6c/8TYfo0mczKLfrX3VM+nF2sa
OLE2DKR6k7OL1kcmx1h8iFad7wJrwGOyJBM7RQeH6FLGEQCXX5LwcYOXYAiXMIDTU5HC+pABKkDJ
iBFvDCNHm10QhFhT5T5Tg3eLKE5MLgg7Sxz4w8IudMOzLodtSrSTdbs2wdaJF8NslW1TsYsq+sYC
9sLg3oaEaPbVc0DfxKqjLBV8JYkQ+F3OcVLHeI04aa/7KMmAnjX3xNJWrpF/Sj1/FwOj8RxUFyyL
FvOg0sanUdOPchZbScps0wIQItXWN+jzmXIPKAwYc6wF62rM0K3NbjkPwhMuZw55PbJCmj3DA9mX
DuyItOI8LkBPeBlYBsrE0xWRrvdQqoM/g9xlLNXhwRQMrNRYfDWqtuD6XMGZtvvCXbEF0nITclB5
CjOPTzumD9iWptWwcC0dwjts6DpyhdxEjLOZk8eJwqRyDCE6te4zfxUmzULJ1Efep7aQMx0W+o0B
MnSFhFMdyi5M0HUNZx+ry0glKQAPUZi6OEqubtWmK8AhYI7FT0ph+5AzDPnmGJJkaZa8Ye629vFC
QLQykByljU+sHBJ3hWc/g2UKrDykGYg5Y/4xSXmimk45EZFOfRVAUxiIdk3URvFAcP0o8+m7EZQf
tiXvbHYS3F/cZAHBzCO2pvgIgZOhRmjTluJkjwhRXG6U8m2slOFNnOfdRrPJ1QYysC5WUp7i0gze
KC6F97uElEeDaKs+uRpnIaXY1wmIplGCWlAyRkQlBBmck+wMcsjvhIZIuFEgmZ/FaG8DvYHPnnfT
Q5bUJH4hLDGR619LgYcqiDpft6Eul3OIppmZfmhj12y0kGhUyqgirtOKVbrIaSvikZEoEy6gpWJa
NLa6Uo0k9oEZMC/XoKFgJlIIdinf8pSJCATc2CttkpIqZVUrChZdTl9sJrUUDTOR+86EL9mD7Eux
PK25GjPWDa4m5i2k2MJe40kuDYy7DE8CaZJbS+D9kQcSXmqSQhNO9g1yTEvFav0Q6h+hi2qohheT
eiRcUMB5DHMX98XzuLjXTU1/6KklXitTiCpiE17iI+sZfEX12u6gIdacB+GYUXOUB9pOjI4vI77N
kPxTHjHwcbvgfgzGm7LwdM2MHpCGgrqmRbxTBpw/TtZNZC5DY80ikjwB3UBKz/hw8n7IzxX7tP3Q
saXsRbGeY1ZPpxueeMHJfrInk68Np0mJLRQgLOuN1eQN7iv2angJFOCQjjN+r9kwrPIiA/+C0Nkt
Xy3ZY05TNEdRK7HtRoc5unXXJGlGZjCbXqqeuRrifrSumUMAX6EgZCocn5Q1DAom9D/4YqwtrOP8
kMO7us413xN/g6uknOeVUffbwIGBU6scq+JxJ5up9kojiil8khMZj47gFVmKc55hKmwyKzi4eKqN
KMGMYLZPDtWslb3c5wNFmpNFioI1+FVfss06sO1yNLuDTSLEC/J6P+la6GUyne9KbdRhhbFohMjg
3DbhRfRi8ODcdBswWPqqdxzda4X5Kmr3ThnxmWgmHUGuUu2GhTIijVs4MRY1ZPCM8CG9MZJnZrAn
gKfYaq1PMNfOOiubaKsAYl1FEycmMqR7kDAHdjg1z1m2kJ0iGZmEzYNkBuilDhdn3iTKBlbKJ80q
MXm+7tWk8XMtQ0tdBbn64eAd8cE+ix3lXEB15QyFunAk5anxjw6fetqRY4wbItp50OmXaVL6M5+P
iyEehz2jwmAd2OOJxy4B6Ti5OUlibxYggWnmHzoHGRqYEyxsaYFyoNG8TaJOU1zMAC2lLAZgeuyD
tEah9AE9ao6qxe9TtaD9ZtVGxFFOoYGzk/ZBURzW4nY8dHVkX34ikYQk5pwqY/Qmcm6SciwB1RrG
sMWdvDIm5zurbg1DgIUhLZa5R6/eG0byYKTmWjWHfapYW3dxFA4DAdc1212OslmzDapRwPo0vNgQ
IANg3vtc6Ovaxq06lLjxereez41e4ASMUXKzfrC33EM2ADkz9bEAEFqvA5sbcZrEj7pj/2+7QfVq
oKLsOh2jV0vvlhflmMwIVE6AywV709nNk23S1+7RCR2xV3r7m64pmeuX0B1OI8AqKjGwHKWBcWR6
u7OKBl02165KaB/i5iuoy4/lHAZR7qUoCAor1UGr9e+M4gdGYaP0pnYRjfpoXgDdvV+q4iBIH1Km
M8dnjbqkP0iBfxG8+sXMj7wGWhz0ByEZZDv9V/xHC09PZeuB1yrqNjbVSomCYFL9GMpin3LslpH4
LQjzbwm1j2XOf/9n+TcfpaSYO4zan90l//Wn/5mWu/0s777nn82vP+pPP5l6xv98dUur5J/+4P8M
AN53n3gJPtm9/fYqoActf/N/+j//12+FL4+T/PyP//3fxwhJ9OGC/xud9jsx9T8FD3/7F//kcqqC
XJdLCSWZC76233VaTfuHgQ4LYMYCCmOw+vyXUAuYU7fRblWbYJ/5U9z9XahV/0EbC2wNlFpIn2SS
/h2h9he7P6FwjYcJLfImr0CY1i8qbZqRmqHvXl0NFoWyppmFPpvoYSUny8EJL/vnP3wyf3HZil+y
Qz9/IXXktm4Ypsql+8svHKNurOoJoyeriQbmDUOXFkH9rVutXEX0OuM/Dog34ekyFAPXmwvPz7MT
84HR4uDN1M7xxGK4Q7vToUqhcQcjltDZsMWqsipBWQLLkcSz7inQJnFkF/jaVbyvf/9Gltf5Bwv/
8j50jRSNUPn8kNR/sfDro+2aUsbaSh1mayvFLHzcYnLt9oWz//tfZf/Vh0bklNJxwIn4qX6NoNlG
K+MSV8TKnCKcMgEO+jo5EqtxNiHDMm+q+4LNgPbYYAVZRRHlNXNXkSaiXqELY8NvDHdelZGxo4By
2b4WyC1xNxGldvtb4WBIc7ppX4m2PkywuUljxN17mccZ0heOSjMJTd+p0Eyhaz0JvT0UutmShgHT
4eBE4zyBpypQEFqpRF51k4TBYuWgRUoVMoKcT8IhP+gOziowHWdb4avVmEuT3WnZs+TOXiF4wuNg
sXcOs5l8q8s+8fsYNgdufhU7xDRiex+7a67IhrqaU0BhmKzUD+z89TGW+aEcm5ap4AhItb1EzDm1
jqmw4yR74iW7vi5vLbQA1RRPQzq8CaG8maUkcjEoc73S6lkyeLdNH6d69i2FX/2AD9diE1eofp8o
L6lR/ojaPt+OGip+rFcT3zfzwylGqypz1UGdI3KgmP292pQfzjJ67KbIRlvCYkjdj3IeRHnt7OLT
ZbI3a9mSMHOwAA0mPgeT81jjFvNVL4f00OcMPASzBkoJYhGsp4UV1qlQw8gAtlD1IIktNQtUI0zp
JovCC9qb2EYLeSyuONCIhUgm2ow/sheWPBtWM8ySfeD02g2V6y6Da5ZCodxmOr16+QI9Uxf8WSMr
JplTC099Su2ju0DTUMejz8rpqv04DR3XBoBbZUYWAqGPsYGIyHgyFygb4Q1rA3dpetAGlEqnM69y
Ibk5C9MtXuhuBrLSmlPC/2XvTJYrR86k+0SQAQgEAtjeeeC9nMcNjJlJYgzM89P3QZaqWyqzX/rb
equNLEuZWWRdAjH45348INLvvwxV9Ugdx9FMO/E4+SL/UBosk+wqQIsWd05qI/RTWEdMkGvvPUyL
cF33xqPRcbHkgy/vuErYN57oxme4DPdDxjg+dERGAFqTK/GBJG465xt8wM6poWvTod7vbLB4Xgcf
r1wcEgDrilU/QJBxVXjhfooV2arrjW59d48iAOeiyvttDgxlx8Ko6RuByhcPGpabEcxr8LxoAyFG
N3/SH12eWzt7oftVC+dvHObkoKKSAG2qc0aoEphIFuT+lrLE+sgDkR9KyCWAzKnN9YIHR46UUHiu
fYUi3iBjp/ajJqzLzFnWDBpoGzEnB7dnUtCM573Zcxl+0iTn6E1aT9VBGtAPa3MGCumDRhQLJHG5
5jM5hqCY9AsNi77aRxf7iMn4ijk4Z9fYXOPY7Nae1T9muVBPktaB3Wz+lsCTH7mPHBXVXG463BR7
bwE/5oOT7hNCVc+coylIHNGVigUc2Q3TcxSCebVhSg62Uvs2iKyNWICTcxYjNugk6l69BUwZwIDF
0Ze4MR7IkTtXs5AsTZdvX5ahXeFTDJuPYl6EZJSFX2FZcQuzLSyxyuaF6MsznBMMhDA0vaK8tyKH
1oYanMgoKL7iHnAsFhAnnoLs3lvgnMmC6eRKRLwiz7lwQJA1OwJJ40L07PFyon8rdS6NgZRtox8S
mx7bjAWJoUDiEzGlJmcM3XpPwSZ3vZqOYQqIdsjg53hBjjKW4s7LoXuTpIzfLDaHQ5fYIFgNZ8K4
432XeO0gL71TdSDOjSeibSN7GkV8dSe6bNgGoXhxqB3dDZMVbjoEXgzWTtqtrajAqutzdSTbDRvD
BaUGjBPlAdpEYtEJvUoqSiOSKNyHCbyXiSeFf3mgwlU8I4uGQBHhq8HwX01N6942XYFvpZs3MH0Y
EhI+6d2z9vCIxRFHAlan2XyrY3EKvVlsEnMcoFzb35j1bwtvvIiOFh9LVYNAbPWiS9ViAc6TXm8Z
N/Q3Wpi3OJaKS8iPfKgAmtTCLsgqYLuatTUDK10qpYLGLN9hKqFfl2LJqKAgFAsHqBq5DNQuVQTW
yCy0GCN9jqUR7FWVhSw38/SOrxsrq+XRS4w8cPbrZQA4tMk+xQx66EMCxZHN8MWfwktHMcpNNnvq
pi957Bn11rsExvfcMCcwA/Vl+OhJvbu0U4Ho3Momf59yHm3O9b1NSfAQbzOUjms6o5iELpJrJVEt
vIwuR6ynvGaCNZplCjLsAEc3bafPIfN+VVUUUx3aRQeGIjjhjPbc1S0YIiJGe8T4Wyez3+dUUxcC
vWeT17m62npQW+1T6DfTshrHHPKxEFnzYOxQ0eqDGFNjp2dMlmTCl1sYBrVJOsmDygH/rYzaTy6Y
losbnOLqmtcEtNPS/+nmNkcsdLBTFm+Dof6KoR3zY4FQplsAOwkGPF5xnEm4Gimd0ZO5NT26d7IO
FPlUXxjAUFkOoXnFYEuSjYrznSvjr7Frfjgz5Vee7qgC6zqIq3b02A607zS2uA6g8o5Ul7+Z5WTu
3KVbMzRQIakigfVZFLcTj94JY+1txWiMQ4MitxUOYmvqsN2GNcWyjt03K7NiB5yiQG6iyHZunGFk
ZjZoj6MhDXBE9r56zNnzaqRGw12XowVbRaUFDC1chr6apn3vT/0REt+Tlds56nX92AfxQU3CPTel
3Pk48LNUx1cfr48BbRoBQK3H2Aso1VEYB6eyY85kc/zs5vg9ccZkFxg8jyG59PVQF/QQOsp5wFdM
zXogVPGgI/GlwdsRt2oIqokeljS6N0LINY8A2phdUdyPcR/CC0v698wNj1kX+uhwqDFse4SQfxsV
Ul0gBbTJQ1tVNzNE7F2pBe8ti/FN4tjleWzGn7RmYJyK+ZCtzM+IYAGEdhDBXgvOJu+tr4OtZS2z
dmIQZ8KCVxpykhWEgIkfT+gekS7AHSqL1XS6Myzv3s27KxJlfnSjSK27aHigTnq85TaMvDrF4W2S
ZSnKEp23nlvi4mIz7DnZbe2SF6yRNeycZhv7Dex6UX2nKsKfxIQjqcxx40ejc3WZWm/6BMW/Tz1I
aGQaV0Ln/U9AZD6HxOVc5FrMmAPKfbXbgcvNPHvTGNYMAy5bOFRwyx6LbhkW9QxWcOvC/cozfy/C
6surC/KAmKKPnFL0mrl1hdfCkvOtNArbxUwtzfLWRTXfVmKGhms3L0sIfseLSA1B0d95bSk32jcY
LyQ4oPI01pfEigUBL3YbApHuJbWiiSZcER/J9Syu6P6zcCsmGgChV1kcp0C/8mCb0Ai4n0XinXSd
YkKwvenMcd+mc40jy8gIumBqVLAQl7a7iwKGBgPbzK6YVHWSTL2uXdylbFMJQELMLxziyOGt5lGo
lymqCeOYlXfnl25+M9Vj8alLCdxeMektgoyOpDSwrftqAPq7MkR2Jzx9yrALPuZBLCAS+fW+JjwB
+g9rWzimsj4RsRUkh0Qe3frGyMSs7csfmk/k3a45rXhuqF94d0CjBELeBrM/nuFqViw5cjpPVese
c6NN93GWylMTMMMRlHUdBubP674hBEfVAPu0ymcuEPWjX5X1B8pZPO1Jb0XPdh72Zz8hSESpG85O
QwggUmlGoLTtOw7bAV6ni9H4MWj/xSIUc4u476xp3Ed+2e695ZS2wkbKRmJO44fd4Ibj03HPbVEm
G8TE5geKFxHhxgjusL9m22JsOxfDdklHOUXGT8LS9wT4UO/6Dr8O7P5+3xasukSpHGOzmK8AQ3UG
hc4Tn+t1qQx+YTy+FEEnpNKKlsgrJ3hx/ddXwuV2+ZfbJ6NWX+KuEtgQBATafzRXzQPxF1e1TG6y
8nVcDkLw3xQtaCNwr4x5eQ4vzGUfXoMY+zdAlL8qT5YruLlz7UWA4u38K2lIYAVz1MzXnkttMdGu
048Fan1vWaxAJgguKiLTiExvM/zxX/0fBerfKVDIQ/9agSr0j8/611+8gn/8rb+rUGhNNhUwvkA7
Ajwg0DP+cAt6f1tAxsq0XMQoXzkuRr4/7YLAq4TkryHXLL+ziBx/qlCLk5DiLlAitrCXf/X/QYXi
awsADRKyFizjhRLyz49zIYnvtgAx6KZth3OizE/R9BNBM4jvXZNu//XLw4f31/cHR6IlkdaQb/xF
U1lksX8wJ4IopQALUjL25wzZnJb0h9RSw7GpMLkTvbjh5kRIeekR7PPkqBnRDqO2Lmpyw329tA42
rTbfAM7heKnpJPRqE8Wq6S0Tw3bSYmipx8+ytL29SaFh+0ezIR2H1tJ2mDIKOgb9MwrZrZliJwrw
uIA+oCNR1Zx99NKbSFkJQUpwyMSFMOXSrdjJCoDj0rcYNXPzCMysJgVPHaMah+6pm2x29xB6jR+D
rohqd9oYVFvEHCnWzdLtOGVjufOiIV+5kCs3xEfswwSzYT3p4SDK1lkleOiwNSQ3llPfZ2PO/pY4
lKXFeMxS3XNLcwoQkbNk8lgoU9xIHSF+UXmvlmZKz8vaM0jqkTa5pbgyGJ0fXrqUWeYAGvc2H/mN
ihHV7cZ6gztTrLKlBxPFRbyKpRszqJeaTNEK45UfEN2ZcTY+GVrRmRMpeWqXjk17adv0OM+v/aWB
s6zo4hSsnfQUWq15mbx5urSukT3poor4MzR5tg6dnmpp92xUOu0UzTIbhimUf1pDOuKgxucwOEm9
6YNqpykLdZj7gKi0aRAdZq02fk4Ggf+3aI91zc1fWmwfS/loyp/G00IhaY6n+oEXLdwYhpSPVJVM
G4IjDofMefjhLM2mzdJxGndz+snAd75XTKtu699lqKNFL2ru0JDqmm6x1K+mqyChPzXkDrtp7Frs
g6VdNV56VjFKFjiy2mttLyWs2pKkCnrK7rQpX50+9tYwdvw7wbTQmvk4/bTKzs3S7dr4nhduo3Q8
wvG2dm0wNbAdyDpmXfZTssOzD+Nx9TJUtMi6eksoOuLoc3JbSa2s4Q0f4VI16+T1XQwheEVmMCdK
CnWxYiy355opzn5k3k/qwVqKa5sUGzpjH3q5XwLPGA4RJ/1NK+Q9Ovky2Dc+izbAMJR/GPHSjJsM
F5AiG2/pzCVVdagp0YUrxFhu6dWFR55uI6p2AfHRtR1ZYDyxMXm1fFkCGspxTqZYWj8hacwm2Mqo
7whbutmDNZGK4jxGzS87ebyLu4VAJORmckYagelxa6iiJp677krtnc2lPDhuwKqETOs3sVHK6+AN
Jn496oZpPoQVOXJ+EdLYFGKe+q1eyomTpabYitzpe1iqiwvyA9TBMVj3M9Xv1VJxbC9lx4GRz4zS
kSKc2dmqpZ0lSYr44GS8Xa6CKQodxtpTgjVTLTxh0E/I15KXcYptponRN2l+DSdyhW7lZCf4cf2l
m8fiTRk4pVjXjpzbL24pIZr6U3zmKGusFQmo7y6c8XdUHXxNhoy7kmYMPlrb/4ZygAkLqmzVxos7
V2T7XHVoIl29GWTn4MFGKIrGMboTLRZjh7od0g0c33yEpiugxV4T0w5T5ohFdEk18/IEzCpOT2dv
lvxT7E10/insl4Jjyk0emU+ujvSuZsydCVi9FS14sMt/kf2JMbcVzkqErEB+bOcnr42XEhINI7MS
dMwY5mPpN/32N6S2neOntmwEtmZG1C1kKS7oLGsoXfqLoM3nbDo3o52WR90Qm5z65LP2yHqZvfPp
Jx5RNq0pz3D5iM2mfKpy+rpW+AhKKsOMRm8rWbVHI62OM7jXLRSK/jSHSXM7oAQ/k1PFWN64BT1R
nkTqzOVRDDXUUQ9Fpsqt29QHQlBNJF3KhTmr4SFyJfAghlifoyZJN8aqeW/b4d5seReD1nikOwm+
gaXAywwz420f56xJBv2mnfNTSBg8LqfgYLsVUX39Ys7VdKy9FmxiX0HtEBlAXKzyO93V/jYvsuqN
OIt54kmX7wQ0+63dOe4OD9l0drQkY9jjhcYrnlVXL1yMW6x3mzSc6Ls3aJz2RFsfejyz1ANbXI2q
2OqOpVkbD2bP5Kj1ayzV4yTirVnwZRJzjqFRpNUPqyILuepcO49OSRI593XByxaCXwXC2yftLVFa
6+pSmvwp3Zlb1qIMDAnWkawPD8kk33I58EjOqlr1toeU2n12Yz9tXGGB+pjqa9uAlQM97NMbhV/K
lGF84pXWj4HRhRdKRXCxKSRffvoXyrgwaJnYuwLFNLfonQcHtet+HMzqhfKs9EDodiX95INA8TKg
/6iYMRguh32Vyu6GURWBQ8+7V040MIKUAI8SEWwzu3XXFjyJ1VBLAN9dbZ9qgV0FnuRNpxvcepkk
+dAnC6cu/zGWRLsTa97ShomJOEuKnZs1CWsLDpzYCNYSlR031vijtKb+7HCzQdTG/otF+AZrRMz1
fwnO921Lb9Os19iQPXJ2/nWQ4RH4L+/gUDc7ZdJpDfSN1Kw599kDXbP2I6mH4DalI3sA7XE32fnw
ovggUb7a6cYtCpderKbZDRHyfuNFXNuNwNtNyow+LPqH0S646mRS1ve4tgiMk54HCU1lgDHLZl12
CdmlweFAgJAzcZ0CXc21k0NIf4mz7N5OMUG4tkOfubS8pzRQKEhpsocY6n5pPJnMKdccZDYcfB7A
IhXbPiUCmUZegoOd2rmOVoKVVRPIrulBv2EHXKeOHb5kbekcpQpptaKFyEGWZ0jWYl3x5IgjLc4s
kOhT857G2CmgxcTmixr8PSUBCT6xqj0ETg2r1BnU0WDxXo3SzzaWCT2iaIjOSvxlFyup1MnrFf25
GSmQwEZ280b1GmeUqQdOi8Qa0FXYtqmiwLzcp12ZU/uGItjm7l5J/I9CE8Ef2LXxvKa8pcKwnrJG
ys0Q4smpArz+ZdPZ4J7JfdhqqfIi1gFwmAVKMrs7QKjKdmRZ5AkBSnKbTZqzqgzOHx3mXcnmdUTa
ihGBllxYb873XQ0mn0eEW6+U3zmjuQ1FHdFSGEpzs4UDY1V5fQBvseQJlbrY27GJ0JGmPpT2sp6P
uYIZZMWZPA/OQpXm/kvzU0TEjblcpc59LXnX6oY1KrDK564GU1TkYh8XmEI3RPLzYxt1QDJYo9Ym
AnY7+OFhaNLse3Z6dqxOkGnDxPYYQcg5DbbnvUtPo6DZAzjZvNf2j35kWZga+EMrVEj3WufBDxro
0pVlLJD/IjF+TFkTvZl1U6+xYJGjHqHW6W1hWepI90da4lYL+1OIl+mCc7hl3wVrJqiCPJVcmag3
0Ui3TWxvG+F8jdnYAU5S/U/ptBzvWZ73c9OUJ5lMDvICaH/PxSMlhsFZsYAN93GSYzBs6IHeN4tH
L3O6hVLNJQrKzQBGMEeY7w1QlPyIY4BRpp2voAbARtfNrvRn7FLQdd4Sp6FlSxHyJTZpTIc4CpOb
rC6bu9wvpnOb4JU5DiqxoLW4iOCObncoG+kJl3C31xW2poFJKf/9+tGnLQBcuVm45P+62T4GXFI8
exivTOi7l6KF+k21IhabKDY+h8Sez4ZnvTBQdN8w0KBddJaWt2nTdUec/Lg4e6RM8lZhWH+ChLVu
4aCBrRFgM/OUnrS2k7ci6RiEsGks70RwNAdD3Y1TPm7ymSoI9PN1q+JmjQEN+D99DDyG3ChSLLw6
esvMZnyKgyo5sqp6b0XnG18w3Vk0utH4QTtVtXbqaXoyfDhoY8CYAhleXroBC6am9G9lm13/QvA6
3BQOwDZrbKqN24y3EWmnGZFkl3ZYLH3SN5sR6be2nadgahfGnI1Ga2Rg7JsJKhAqirMtKhqZONaV
0dYzp+LYdJQ6h9MUHRhesPHhvHLFOOhtZ5bmKU98tEYni9ZlgYuNQaTxvBQtPJSB790E8B9ex95k
Qkr+ZO8r2X3R1JmtCiumNi/vHLmuaqY+mzhka1GDqE7B0GbHSs+0l7s4NdfM4oM7yD0u9KbZPNHQ
x6lWED262I1MaWBZapXzGPYEUZNx7CPCAnkEiowqjI3oWdI6myhV1+r5MUyy4VgZwy7zgDTgNg4e
8ogrWSdkRuae6acVMT/ujEifnCLDr9ol9Y32RfQ9mgOlzPk03SGXQQLyTe/ZQ41f5Vny4gqjvZOV
TrEHFBSJ+bYzbWmCmV68JQfidBSdWEt0hcPqxjbakI+QPXnuhbMvC9FvuZtHT1HO9KbKSweUSV3v
W+hQnklrF6smwT6e11p9k65aKr5BuGNvtG+ajrGtXVT3QkVnEsT6pVvSVSa2EVozbGcngHWx4Gdr
0403dtpC3kg7rhZloLYlwqoRV78YTD1njot4OAaEX0xYCok77gwXhgnXvAtE3mtoRiMrOU9KFhgP
iK4vM9za1voMfGc8RuzCoNS8N6YjJmOT/MsJ8zUNE69xNP00zCFfe435LYPHnh6SHYYAfPhgbIRx
NubqQVJXCqJGXacZBEk59O526Mgi+/gthhHLohW+NgI/I0gpepnUQdnNVVMIy/B03rdO8jKFDJ1x
9VAN0jPTknrAX16V7Od9k93XeXypR5f0CSnwcTkNYR5hNFliof2diGNUSFeCpg8uHcRJu8ZtHmCm
metRrHQr8PsyAoD3lnwHYfIaeRboi7ZRG6RqhhYhICknbhh59DcqY3dXEhdwO0bGhzfF0wlUOJCH
kXuNa1ErMBbnIB67n1Y7y5tp6nh/W2oY/ZIgitePWJZ9a13Xzbl0ZYmBQtArxyDlLvOH7BhxJ/lm
YYQNVmcVUSbkzryhjlpGfscEjzCo8st5w9Ew3PbU1TJ3hY1usbWOI12SmsDBgUcAIEfsVmwx0/Ds
TCogJx/l5kbTQbgya1nsho79kGtYD05Dq9tuzkMexyh+HgNjJ5WlT0GNW5JTwX2tUo75ec+2pzh7
CsyilpLesw58Zm8J7n4Lq2Hi8yl0VHj3uX32LUp3w1L/8pIm3DqWMex9zNK7mh/Te9ISVTCs7FiK
4KQ97JJZwsjGRy0+BW1KpA/ffAosgN7AOrsLo2pfVyxfoOD5RsdBrkMgLaskEgNtB9XEM2FeUjbs
g+b4lUHVRM99DkpPnWnb+GL19E4iyE6Yn959g9ARRMibcE65TWkjPmPLl1dvwAJfTdCZHCgkSVlH
xzgrP0Yii3TBprvUwhdRFCRqCopkGN+QkcebpYCoYARZ80jly3VSrlVc2ZfGV/2lCRufyNGcIPqb
zZUTMhCbOALBwc11coPx5NiNuatctvHfYuB/NOV/oynjW1uU3v+3q/HyWf+Mvv7R1vj3v/I/bQho
v+5SeuA6wnSRUP+7DQHIPL/huLBczd/exT8FZSoUftcUoBgvTQpLUcKfgrL9N9cjPfDb0UpPgvD+
V4LyUnf+zxMSwud8ddNxTMu2xF/J6Rp5ycxjwpjWZDNhAxh/CBG0ONHSBYoDJFs5lNTmbAumw/S+
QYKEtwyUL7lzsqTc9YSaCNPQdRuYVrHTOUnqZpRvw9KIS8g63+VBhs0j7L5tFQwbYtW0cUUArd2+
kxtv6ddVS9OuTfntvHTv/tZ56Mnh+k/d5kosHb0efV8bikx6MidttQFS8l44BuyHpSOMEMZ7sKRM
DEXz7+Az77cxL98VSVHsaK+mIdgG6WD2hDAK6oNZgW9lNcLzzcJD18QUSZHjuTZL63CRy+bBUgbZ
LJxNP8vf7cSSHIeI55m+3ny6GnM/Hzi2iXFNUe1Hi4frjuhsRVCIP/4KvgPIUjZoJomFnqF/OEvT
bpCAnUgmPXtbRfPhpp9oCuaoLO6mcjpB834ICLXOsGz3ee6vQBXnx9Acw4s3hmNySGdTXQ23dJ5Z
4OiJJWr14ROTWUmH8bfby4YCTX6l/eCTm//b7MVYQkPuYCXnqdXiUSCPVYuz4xH6dBlurkwbMUMK
SoRFyq9KYpbkSvgBOIRDOUfNuIay8qRc/z0CoravoqS8F+S1NhPV3YBsbYxQ5qn39IdhGl8KR97G
TO3mlxe0DKLnkXA9ILsBc06j9pxQ7Q8haInc5mFBwDRIseSJ3HuKCtSauypvnXE3ajQMgockknMl
19YsniWyyYbe03OZ1arYzcVItmJpbccftZF0zfpw4ZZqoTkw5kvsiS8A1flGxgDwA1qvcN6syiZo
cO8/Ju58UaM+URbbkWqyXr3AeQhKgjKtSS3aZKPdLQVlmWrt9QhJYO1SosT/yG6byHw6ORGUN0xz
P6fOgzUd8UAGouh2ovEPYdTfG4sXhHb1jyx1vlw32blmSHTF6J9dyS/gKCN35Au/qZQwCeL5u7Gi
205Yr5MLg62xeJzjVnzYQ0Dv7xzfmto9Dg2T3EFDv6fomO/SxU/TFNlTCFzNxlFlI5oRPeFiTJr/
0hdQO2Vy7WsyaJjuPnCckNyfRx6VN1M3PGRpRHt9zrjeDLLivkg5Mui+fPGb6Jdbob+lPh3hZMag
zDRswHGGi8FpSP85yeRdQkdbW69o5HugDFBFFfHbMU5RqW0YUb1d08TUEEGsbCKIhmOcCO7h+G8M
ZjUNNWYlORy7xoZcjoaNjGd+MsIniEzt1k6xx9NcaM/HKTacvXCHgR0SzBn5si/NgY1eCfJEqhoV
hjRZX2kizLauT7lT3TmoKWX36NJiwrzKvCXh+zyS0qKOkAUo7344lfdmeeI4zrZ9l87lMa6ibp3V
pKWE05RX0fqDBJJQPXYV/ho9kPrxGnqp3DJ/4Y5zIa4VbSleM7HzDrHYDqUPhgNdZEf859NxYpgC
FTu7GxnmMTaQeyZzwIQX3MEQusMe0G47nw3d6upLWmCWycfx2S/Kz7EzKeiip1jnZ714vduxV7jw
+PZSwyIJglRPhx9p1s7Jz7Ag9OMUQ5AcpCAw6mC1GnzvC9PTxU1oTMdJDxo9jYtPIZC5WkV3AC0V
+6lrukPHyAakE+1aN/NUo5M24Svra3yOaKGaBKM8t8MuN/qYeK1q3I/m9Kb0AFfQ45FxCjJ/UqcP
g4WBsSB8ihJerSoB3Za7I9ojqiWuPhK+TkANnXSOM+eyrUcubjUso7JwxgYTTjK+Qkp46AISavEM
F4TrIhf9eZy2GcQJDNUy3xh1na0RyovDZNGUWZnxLwxv76KtApBQJjJy+9YGpDsYxTBHwu8J5c/5
SjGCbwuJmCd8zrkVk1IitS2K5ExUr5vQGil7XM0DbszKJXvoVpRlui6hSSvuH7FcAKowEWC69tiK
1HqJxRRtI42tKvQzxIQpiq5JyNjCml37LGUkVqXHQ8UA6Ca3zb2r8neDduQ11pKD2Y2f3VQcRpY8
9F9Ye1MZ/HJz3mrZkYQyGuMQwvcqY/NZJrxrndP+6JOFnElqaiFh3BLB3tKtfrZtpzq6A9pe47fu
3cwJmsUtu539/OLxpcYa/ueoBCqBP6oda2SwjWpKHQVejE3TC/o1vYC4NHWWrUPRNVCvg6/5moVH
fbflJfXOHflJBlRfAvuieNWEyBk0LLi1xN44ggZeGQ1tH0YENs/PSWRORf5Sm9iahI/GNINNWNXd
GG2Sqa3OupoQPSf/p2hxbQdmcZOaHCoyphjII0TU/Dn/lbk+Ul8DmnSsIC5rsqW1Lm+Gjm8gK/gG
ZIXHewCUBqofC1iYc9FoEKcV44d1N9U/LG9K9qgZv7DV2RCleIUyuWREiSeuHLIRIBZVuHPDotnn
VRjAeKqTQ5znLt0YU3OlwCI+MSJ8UhkpzVD0bzF33hPBJG/flgMh+hnHpWVxYxlSor6/Q6lDE3dn
ItlEZ3lT65XN3GdHTpL8H2aA+w4o7YrE82IRpcC11twHTcP/Fc/dNcrqYzbTptiTvRsnLJWoEK/x
XMjNEl90J0njZ+LddYQw4fQ1CE8IW2LA6tY4D5Smb9qIqIIrAnzSVLQA/P1RpK21hQY27uw4wDsW
a3czTP2AlDM+O8q/yKL9ofr6MiXpI/LPmZMBr1xdGe7GJONLWrRwzr2x6AAxx6/Bb998gy3RLKJo
g5fF4wkaQWFNgsvemJDityz9zjEKzC06Py+1Gdxi9OK1jzpvP9fmd2FaxtmZzU9gk0jTRjguptth
W4IIhi506SU7omIm8e3PWMqJxw2Ms5JzYGU/DSO6NXP8/23s0GrQh0Rdkrg9qgADfiVS6og9eo1A
gtDEWxqgXlhdggp7rSmnb1Ob34Sa6XIvjXyf4ue8DDOpXAAVhHSHkVVwLJNn4AvGmvyxvSXCHZ/6
xThc8y1S98hsb5SsBUtV2JVDZnjoY7ljfNVutCdeKQmtDv+5ZP3/NNA5ludwMfkXlyx6RJt/umT9
/a/8/ZIl/0bXHI8wY38uU/zef1+yuEkB4uGS5ViLCYyL1J93LBsqmGn5xLl811P4fP68YVl/E0tQ
ybMcB5MN7K/fyT0yc3d/WMuI25Hr+59//sfeN+Jmf71guZLaN0uZfG8WgTe+0D9aaNIynjinGw6G
Vy4hAKZe0nIsr1NPxWw3+zeTP2ebqIsqpp1sU5W1SE0uTc14lNajo9Ij5DA47S7L4Ey128ZNe/OG
V/LDUOSK54D3QDo5WJiE5Yak9k1UtfkWmlLAKZPMURx5zk46YYVG0cDJU8t6GsbFAR2I+hrbOSHz
1+R9F0Apkx06ubPywTPi5NoxxqNjAlN1k/FSEnn69sY2OegiqdgzSbZ7UsLSjC260UJO+lO48XR1
AAFBgBhqBnV5CQ3ZhOCxsgogNhNfl4XpaiTqK2UT2GAWv2Js2afOaN1NQewczQY+TaOWttLagA1d
waU1rHzvDeVP3cORar2KeouEBt/J9rPXwnAfTL+4SxIhThXXpWUtxWKP/rZyaTRAz1nA3xyUBsyS
gCq4l0XRuCHE7a+9Urw7bnwwjfhnYYzsdylkHLuHOytNyn5zbszbxNHPbb1083nFM1Ht99nvnwDZ
PKU5sSyvTz+dqa35dukbcZeEvJlaSw9IdFEq4xMZ04WEm2y1kW+gFp/FFL/5c8mNBAJAJ1n1EtxI
PZemujYpgZ3I5LcD+w2PBQjGR5d904CngbEERgnMcE7rN3ZnfdSaCFFVv5qZwwmrjD40ih7SPh9g
lFtcB8KbEsV+VcLe2WTVbF9gNh7qRUefQj2c4BUNdyLO041pER4Y0uJaa9rpU4qgVxai+ooTor8l
zWbj6meewo/sUQ1j+TSngmoZfuYkufS+sZxNO0XtntcKOQykdDOMT4yGskOn2s+qIPaVI9mv4qq+
mNl7azMr5aBX1d7PbMBGrWmTnuSHC2NTBu2msu2XwTbXoGEYK2iW6oGHoO18847d6i23db2LW1Mu
5b6m9VQmXGLnfHLPTtn1P3RF4ivTXYnCGultmyGRN3d968GMxdCDO6glUee1d6qxIZ4VHB9bNoa+
n77c0P9KGaHfVNXwq6nIvRmMW9ZidvtjMfTvUVvR3FtITPnJKMrbhIj1bRQ5SMw94yhgupx9akh7
gRrO3I6tlVDJyR0hQrRGyvCZlBwEGrVBKXwKMBaRY0n12YrCelzXiJsetGL/UuXOR2dGv4CigKL0
CppLWrN40bKQlFEMKeekGYKVjrDW4HOhmJFCaCpwN7z00R3nDooV8hGLL2Ju4DIOdu0OyDZh+Q5M
NAFy82Mo6Ig3SwxqDIdCKPSIqynNwHAE95ag6ttzvuLSM49elzwFirLpsOP64o9Zv48rYihBQhq1
G+xXM5Zirbt2WA2lfHCo1SxauQvz+lwjt4Npew09uWF6s84njwzbcO9yv+Zb4sKr5+XaHQLWETOd
wPlsHWf/TgZDsjE8PlUlMqibOaWBwh7MI1Xb+R4YwwNzMoXnLvgv9s5sSW4jW7ZfBBkQmF8zkXNm
zcVi1QusBhLzHBi//qygpHMpUk3e894P3SYTxRoyE8AO3+7LZ+V48RChsuRQGNEusfL6in/4AInt
w6CYDprrkKtwwmDycZXT+7zmP76w2wvcHLi7u4TGqq0424q4eHZt5okBdz4WqrTZcTO1NkWZtJsO
STpYGAG3tQNoKDE5KRRD9zZ3TPM67Zg7kXYG62jUAstY+l0yWd1esxmFJwU1DnHuPIwVetrKkyjR
1pxOB1bbI7SHzFQ/lr+NcRbeRFF+0Hr7lDrVnahoT5vZrCHYJO2bl2f1AxtL+6Tl0+O3e7mLtRHz
mHPXZrQyLwbfDvvH1ucctA7dAc9765PG5I5RDsy3rQpOftOaJ4yNUODl54RYKi7o6V4SuOREQzyU
zJRultSmEcYQpuNghQTmitPpPXKG2wUjz6Ydh37DVplYp8GZBswLLTB2VO3IrGA4MJ85GumbYoLY
5AzDfRIl3baRLtCTpKrO33gZeYq+iPxVX/wG6ocBL2TrmF6sXB0LRxiegrGDjiL5Qb+dGN0Qg0JH
dTmeqjSi1j4vLi2Jhs5ph73ddG++TXV4Y7AshV8M7I2Dn0ipovPNT2xpqA5pAUt71OoZbSTWXPHP
Wqff8bmi+sZ1b0SyXA2x153LXHrbSSDCDXJIeXet97nwz9BVNizSGgr48ERQlL22E4qlGQi+GJwq
uKjkLZBgmEEsR+k3yXj/U3DJvuFuEzbqe1C6wOrCgiOYbIEaOU5yiiwKXDgdUyyqB1CI2o2gJvKC
S+NYaJYIiroBeM4HnlkYDwwvBmE64mCDyw5mmV0ye57MAndhP9e1ekbyzOdXrWdmXEfTnG1tp0Fr
1cZmnJLrvB/2hiah94wAqAY7g4c78eiPaR1YO5HBBUiLM8k7Fr8V2IxWw6aJ9XRZ03CQHlLEwacu
ncRVSeCda5NRGVHukhfVI4vljx6mUe30yZ9Ne//dPPxu84DKzxz7n4fim+RLUZXyH2Ox+PMv/TkW
+38QZmB9YArbxsctTCADf+4eMKwbtuNiVoe1YNOxx/T991zs/MEoDSnDsxBjv3ET/ncytv5gisWc
q5PndxWa4P8yGnvfWoO/T2fonjA99xsigG2Hb+Ld/340ZshglYd1DfoRjsVWRzfv62V60hT8RB8I
NrOUa/eQyjbDklyNPc27cFNI8N3Hcb4EOsTOlSb9JmDdxuBjKASLbUoeHAWJ0pua4HDQtKlzbyuQ
S2Z0/fOi4C6Ov9wvCvliFZxYJVjrqKHTZPZGNNOh1oI6JOfcVLQOWQkWZmT7Gy92H1yFmNHcCYin
FphlxJYNb4F/nBSShjfBvG4GLu3I7x+Uk2iVw2LVs6phL5/ju8bFA3MJdLqvkDecS51Vp3fPVMAm
4OpIPYaNySvQaFt9LpJNoxA6gKruBwXV6Q20Cofixm0OdUeGVCykFaFxc0L2RzbCKCkbYOlO/ljH
zFaWHj3VRcQ47DLcrk3ulSB/RL+Z7OkzXW7N9TDDUJqBfWJ77cjm2hEtM910biybTDjODA/Bap0R
HjpOtECNPM0CHirPE3dSeieQ2BKJihabCLrWWOClz+fNaOXojIJ4V8ZC6OLYxgsIYP1YR8ayhabW
4WyY95I+2xVWeMYAHcFZb7EI9Y3m34R5XxwxDri7UuGWmpqKqpIHxibR4yxooDKRSjy01ZIc0xBi
U6vYTVXGcyNxwDpFwl6zJ+3WTMg0kSkAVC/hhafYSNg3u0RFx4hv1WITTDj68dpAlEpjTLrUDFLG
E2carVwzMczWKS4YwFj+KzSVqSBVNgG+gILJOQgVwqpVMCvhEkmvh3Ha6gJus3X0jMhc15p2wczo
Dv3R8Ajb2yKMYMAyLS8AUVlB4MBosHiTZ0A2MqYE4q8HCR3slgFeKQBstKY1auKzs+4kJq1lkPf4
+lb90kTrGuAmXwRHAXf19AC68G6CSAR5vHlLqDUxFbA+4VDw6CtimD2W1bXeJgSu8nCDVVw7hYQo
EI40lxyrMeJSWLSbeEg/pKKV0W5pPToKY0Ym2tjwGEm2pa+zHAP/trNcjNp9TsQii+Tnvi3kmhEH
YIWipoXhALfJQ8HysyVHzq4hKQFpOlo6ghDg5AGWoNQOJY6dFWAGLvOQPRl1xR0Vd7DbPEVxI9ZN
2MQkJ7crpNZuo2pWaL7C30mv2hMq0LeDhe5YFuvYdIqgLRuff+2mVCjBkDNCZoYapSrQxunWwkm8
WqDOmePkEeutzI3iTQ8LFRM0LY5HkF7ajsAtxsnoNRth6VaLWi0qwp2tWHeD3fLr2KqpUatYtWcV
bR2zfC7AALhu7G2Z+GBttO579g2pl823WjOOVKu1JDdqRMvWzMCS2mpxUVMwpHXZekZDv6WjdLyQ
yxRcJ5LiEaot95na/bfKBSC/GQK+IS/oeMaXoPwCTAPZ1lBfzmhfhgqK6hzx2XZcFnpmohG9x3nQ
YW08xcqNUHvtOVT+BIFRwcKwYPJGYDJuv/R67p0I5j3myt3AHo49SLSPsT3EXFjrTDkhKCNRp2nc
EUL5JDrlmKjqdjcqD4UuC7nCx21xC87OoXJa1AnlCf2EPaPBhhEJCh6UL6NTDo1QeTXGHjSW3mPP
GLXqI1SODp4zpwGLR6a8HvQPwYbE/VEqH8gMV+KxV94QrcVt0ii/CMmUdYcf7DZstSCvZXGUZrhN
SyN+LIxQOxbCBQpY8FEaKbJm1kOq5MnHhkJ5VSK94QuNysHiSPlmfzO1lMrfAnkk3VJ1mRFuxv0y
kPUHkEw5Wj0sGOPwyDjKLVN1TD5dAmrTVF4abdSHQ6L8NYVy2gjluaHSjluP8uFooTy1LoApt2P9
FkMRab2GGMdM2sRI3OqqLq30dWjlqaidB8vh9fSV78dr2vmIgq69lA6gLn63atvHEzvX/otOUJc6
WKBiFDLRTG1V+q7o8qcao9GiHEd9jIqkKxdSpfxIrA1vCKEfK+VU0pVnaS5pBeqUj6mBDQYtl1Eb
l2NAX4YfaGF6MeeyuvW8Dt0+8YlxGKRzY+WTYj2fcotLP+Ff3zHx4cuZ+ivyz3u8XBUZEy47vE4T
9qta67cD5881p2YHfzNuTrYzJ+kRSAmxbwntJLrlEKq/s0hYClQ8uNi94AJQOdSZ7+CPnjgPr2OM
Yd4AeWPBKhYpzxha33TojFeN3caMqSzDXCaUyyzKQm5li7xyWuIxyomGmryN9JTFqHKpgY7viZlF
jyEGNnhma3/MvA1Jj2EFVrZcUe8YJDxV1hYGuK7xre3So4WLFmcWcd3yk4VhriCGjnWdtIfy0vEm
gihQ/rrZ8+mwkd0GCz1hz8INNx1Ad9hglAQTDkbjogRVWfbyyoeT4obWjv1TGUSNu9eFne3rMDwT
pkD9UyZA20IcGL85AznB59vRILOckyQv+9misxYr4axMhY2yF+aWwWNSWQ5bZT6MjCl/yC2YZDxb
MCgOyqroFpB3DWVfxP/pXVocjVErR1oBMTkKPm1fLWV8tL95ILlK7EvjVe1e6jNoT7YDeFBtP3we
tWK6mjG2nKIqawN0y3nfxuwjOPrqe1FmPOFLn+oZ7M+1uGua/CsuiAzEkSmMcxzpeYGKL8PXeHD0
NwcHW7nuB81K+GVl+bWb6T4eOAQdmVEpZIyayD7aCScnJ+GWzS3BM1DlQ/OTTVNdTDkiTszJsslY
1T0NJIacOGA1OuSfNR5SnPelM721Tu3+mQ4h9S63ZbIUOOizcKNRRnTTUoVy7Hwar4vZ2usDSZKu
nyilMbJ4vUxJv89sjMlxrX1uIuNodiUznuy8IoA2ZYOpgGwQVHnvX9Ut6Gk+KWuIei6hN4zTsIGX
YBFes7ErEdHzieSycvslva2a3j23wpgveeIDhy0ZA2kgGPXuIaxMCiASRzrGRp/H7KmMIv8ulxYE
qbmnw8EocYWF93AsWAAlbU06YBwiwkO6JBxvEZyEHhsZexOOL4+gpbkl+jw2ZZdtXQz81YafuXkY
w1I7UD/hnP3Wv/Zt0lFD8okrh4dHXE/kCOe7UXARtsxBEKnwP0oj017Cfsw3U+HSc+srwWPEUNiQ
N6J7bUn50lZ2THs+8yJprJfCML+4mjKJZFN10Ba/oTiq/RyaWXnsTU3/VIeq9IkuxbSbn0WcFlsG
ab6qzVbMKc1hbXWdPKUD+5cuwe2ts3APiKxU6zKBUmDTh2RYdnIzFfZLOLKu4qptAmCA9xAN8ZGk
1yN8lHUjBntb6dFzZHFREy9jnTfS9cgNl56ElvvsZGmPpmkJ5F9mZZ/e4AtRUn4AD8f8LhIVqKrQ
qC0+i2MW1itAOUPQ4CB9QD/ySDAUcM0TU+PevFTxci9zkd2Ppf2oz653w4ROkw1oiVU6TvYFVPCW
97d5hF1sgICcnbVd5OLNBePCvT1WlbWzCjzMroUvMU0/rDrNV6EffyJqWmxgMjVHfakILfRZ3e0s
x/vIcluig5ZXSArLqkjqLRvIo9vRtlmOqNF20mkfGQyiwIy1L7K3blurSL/amsSu7Y4GE0gaEhzQ
ypRvaTbWboodeRNXRr2XmT5fzGUg5Zdl94m+jFujIhjqk19tk3a5Q9Ngd4m+sS6gDGwWsfA8LEBm
rOkvy266FONF3znOZ82KMmQVWdfTKqJklooH04iP7I1VCR3nsFXpROa5daeF6nW/vSyNoX0pekt1
BXfRRffpPIXgoMOFwkzsAyr46rdh+4aGWWwNohasWeLqS8XQjWtct6uT2/F5nRoId0woFVXCpXuY
O94KDppEOFETr7spaW5iV1a7DBb4roEmE8zjvBzzriM+gZzIHW3OIlAvc8qxIgJRmgAmr1jL9jqg
+BQ+bGAMhGBQhrPjFGXNM5hAuSpby7wzSxOe60zNLI9mFo64sI5lrZuIj11ePAzhgnLkl4N17ZST
Na+Fn/iBL1sgpjJKH3Td/QL2DoB1H8k1xlKSUXGjvUSO2+xnxKGPoc/EjQ3clZRAEoqnOfJYB2Hb
MN45ZVPbUcCXWpFeJs86TfKxaCfjapA8k+NFZAfuoOGOAj2uaXDoEa+WmNeWHBjTwWUzQkH7X0PD
LgIBtBe3EYARze47zC1JfdUA9jjoeOU2eJEeWq2h0FWvfaD/01jm934aZRfYHclD4czZlTVPDV+h
qz7aMr00eW4FjcNygAVWETRDOH8YjAK7qG96qIUOyfaVs7RQIihhsNCpPP8q7/Juy01+vM0bv59V
W0F4kKIZUG7HJtwSj6a+DRxc9poXPLFYTbtvnFanYw2NkNaUsjrorZ/YG5Mkw1OvYKr/XeX+/6xy
BbtUKAK/UK0AGP0TwPDXX/lrlev9YQuByoQL0kESsvlif/llrT9QsqAfeKYhFPQTuehvzUr8IUh5
2XQyOTaCqo+c9dc21/T/4L/U+Z/rCKETtv+/aFY/YUDpivKEg1vXZ8kM3uOfipUvxexIqngxsFl7
OgUpesQExFR/zfEi+Q068ydrLr8LoHtD9/lWDInqz7+DL8Th4jqk7+GLLmQdtFEgVJzrZHjPZC03
utM8fPc+/LW7/n5XbfzLqppvaNuWjVzmePoPq+qolJIGjEZtWIsbv8WJKZyw3fZsRFb84XUjpkCH
q6TUlRqYmCh+g0z5GXqqfmNkT8PgnTdc9eff/cb1DKUhcToaUDwzOk0pA+xSzP3x17+n+jW+lx0x
GyBdoobyGXP42PwAtahCYRGVA+8uYWSeBydKzn44cGcOdf3l19/qp1/Isy1dibAmryiW7R+AHTi7
s77oc7Yjjcnhyii0Damy4k/byH80GTj2T++c51iCb2WpC4QTMzaH71+4jCVGDNwelSQlKr7oudiN
TVS9o0nqINANb2NUNNumSZptOSbhcvWZSKNeOsFcJ9F+qYVIdh1R9nU64s3uKbZge8oXEJ0ZNOxx
nSF61MzYvzAmaCvTivpDHA4mWRfLTbeuinnPPIijQgufYVaW6xKTEglGN70W+XgTwXjY6bZXXGtD
Ft+Py2wfBeZFbMJFkawx3n4B1lNv8hB6dRRr2Ybs6UBCsEQElrF3quUQn+yC/D+NN6bzai0zVC8/
di5gHfGeAhzBqIPD3N9Yfl8dndEq3hGPsk9LNvHY0hdFQhK45s46Of99FbJaJBUFtbVZ9GltxEzS
LU0Tgd3Z3ZPfOzcF25x9pccwQV0BjiErKWerBHqpyPJPqGfLXoQNObiiu0EP7DYezWcBREZv2zJW
1GxV6GGJlict7ZbHEP7BXjgUUDkK3pfy9mAyNJ1lz1LdAPDfFOJUT7axCulzfkyi0X+YtbJkI+aF
U8zaksIHdHAPpYyTX36A8qcfXX1gzeeFhNC3NsAvvPUax7gt6EbjrdHC6rWnsXFHVzmxsXCeLHyk
nVxY6zBh7GadD0ViE4t2MxwklVtJgEyIxBxDZvipsVMWZyzx2qYHs7Kv7YkKJrslLLcCUMU/M0CH
OMAJpcQhOE98qoBPLUian3o3rcSxioGHnpmW0zpA8TDZrIZoVjhq2zIGvTik4fOStmiaopFUenV9
XATqJDNe+aY1UYonILbufaEtCEMzZAN8lkUWIrvWy6W1e+dTR5j4yZyL6drwDLfimJboHJAjyhHW
bsXp9bFE9NF3frEw8HlOkRhP6Zjk74WLT7jz7OJIkyxVWqFYNEq1ewq5M3wjKMptSBKeGxb+E865
+1S5IuZlAqZoZcWhT5oR874/HE2jgbUwu/0tdVxsHJTlgvjzW+GEX2cWtRu9I4iuY9QY4vFe+PNL
joFDKidH/M3TIQCsMjCH1Hph/aiK2ngF1o4V3EuCviBWnbVHgWlEy1XvDCwIrq/MNamqCKMo8KGT
XTUlrbLp2C63ecdaosyZsQgxL1flmD1WysXiV0m0YbvQ7VA98SLgeukc/dnilBdYGD83ize7OAgy
2suUd4a8VXGStSkQERbyo92YP/VCRyqjWe8uC3uXSpuORFUfOT4aZ1K8SXgvvDsdQFO8Pw3b6TU7
yzvToJVZqyVhjt4Jty0o18Cv4QVwLsNWbLXJPpYgUFwEVmSDBMacNXTbrh2mk2FeuyxT11qYl+sx
pRqq9sjoVTVz8GIxv9WmcedoDsUYbn7xFg76FpC7VSy6N3CB97VWJOk6rrEQ92OhBZkZGuBrq7Pb
RnyWLTEAFIyI5LVaD5xMYrekzKgJzLFmtYHjDA4jzsXIdu64krqdofpCiInle5/rdteHJJzjrLae
dPD+O9QueQ6bMsd+xOUt7N7H9eiPb0uSfgyD0wLCy4mOqtD9BAc1K4fy3MrqCRhCtnaNbLoRkfFp
0ODROiHmxSFrJLKqqoekThilHSGy6yiC5JOewUa+lK7YOL3AxWBEA3ZZVy/jGz1dWDWEyeCiqHpW
MKhdWjtqdBtT0xfEJA63fmzR/u4n8xqXHE6fbAzj7TCaQZ1ZZbRZaripIITCI0IYqPxWo7xMDt0+
RRzfDLmH6wKBhPpz67kLhbYeaDCEpIgwhMbXbxNrgJLjZzfZ0NxZ80sYxfFuTmnSQ78r7pGi+ca9
4TxVBm1bcypvJocqhdGcHqdmxOKLHrMeuVUd4oSCx3FxIWI4ef0+mcOZOuZzFvtFoKKhYEyHoLa5
5jStP+V+3e8hQUKnixsyFHPHq0wChrAqzMNyuJIFdvXMSjg4C3MhfMuyay7LO663eB9OPaFUjc/8
Nw+Fhw3hq91B6ca3QK5Br1NENC4JS5FwHx1sHLCLmYVS4ZVfNauvtjmuFnLIg4MDy5sDmy3+jW/z
ri1ly87ci69NXVtOMmNHMY3+uDOKGKhKbMEqcTu2fAlamZ1Fhb9CLDt0Eqd25GCQWgGcwZS9pHWk
znHCZBkyzxuHpb696VrRxKgxwJereTxYtfaGK+cplvjzjbzcgpjGz0s24Usd+0AgmjM25ZfRqF91
3Xu2mnBXyT4EcOXfIMDNu06v7uD/HMY5+2o59wNVQCxErKOWiEtph2dk0nHTs2RdRdrZJWCxKlNM
VQzm9kEFueD1HEm9lMeJhSilbTdlXr7D+nI2Ft4Nzt/90az77WwObCy1Dyo11WrnCRoZTj04WFCE
H/pSMTBY9gKtx6kHQ5Qkw4BrJEIBMlRROmfOIopVxkJ5BYv+xANhlbn2QAfi4G8iOEEwW6rlqpvS
B9e071zy1bcOrO2N1eNW9MLTbI1Pdth7wRRHMfuAplnF9LW85tgwdrgztJ0riTDZkfxow7GD4YVe
FxckOxozQAai4WrOMdv3u7LC7GHHxiPRLFAAxfA59o3s6BWVA5SK83FkUbqU2MujobqrmmXEdwE4
Zi7301IdQEbDDO2nPdYkUIhxjK4jr9jEHRPb4k2ZTwk+u7D97NFLTHriMOVOt9b1mvmBb88+MNUj
8N2hNvGMBIgNHaqoq2eaUXmyT15UfDg2+9k2K/RLnU35NfuM4wBdYKf5LGsk5Mi9Lr1PuA+Nc13X
zD89VdZSW65YqmUv1GGxH22N6WYx2PLIbhzOXibZUxqJA8rQTHdhgdMuRX0I7Kqs7u1ab7btvLSH
pYIVFHSF122rxQmvNQ3GUZRhCCro0/zkdBZWMjbPTokWKOTSf3ZnX7u3+7bciWxynwvGi2SdJEvz
wkhPd1gIMOCBRiL4B/lwcjJLu83N+d6ManoNqVIf+Ohvmlp6myVG9st1ex+O1wopviv9AajF5NsE
cLF9+VZ1TAvyY/5UZEdnMMj+NsNwKMsG7iekpk3LAhZLudtsO3ThIwzA7hMCSMREaCc8F6MG0z8g
cOIVNJMDtLvNXUq9C7M6h+XnnE/BgeBUMCYk7wjEyUAnTqkKBYFNjNGRyBifhyImkjOYI77LpCmf
kXOiAynhfc9dASEVHJRremAqBes/SwoB/DiNroqmavYmqwJFPcn2GS60IFss4MFkMHEFlHNQDbxH
liISUyLhb4eUvmuNtA5EYHu6yoRRX9WAPQ1c7uLZLTP31Z+gVPYO1ktkNFxHdt0RhurqCy4gGTh6
h3fOzV5QtMw/T7z/tfr8xurjey62Gs6h/1k2uYdb+SUqX78PGv/vX/vb7kNXtaDPWgiTuLEuEEj+
ZldyAFUV15x6OY1yQPx/0glud0Ng9eHcz9JIKIDm39KJ94c6VmLNsf9WVX5wvv/KCW8obeT7Y7eO
ZEK6zvXgy+l44n84o1ZOCVQwi8g+Zs6lzWiozhIOgIM13CW2W4JC1pv14kd305A8a57zUJf94buX
7N8UDsz7//JDIN/YPgYnAdPmnwfl1maF76od6xIWr7Wy0qJD6VAjcDLTTkC5WVJuatf5nNfmazqL
e83tnjImEJz1E/sVI3uZouF2rPKLzJ2nRRCHGVLaBiLaP0f7YUog5vqDRcwT5krpOTeLv8BGj17l
wGoiMqc77Hicv7X8xuuZ4KuxeIBQ7kGQeaXI9IyRo4D2biDPe9e0LjerJePIJ3oOC3VeUozR33VG
+o5nX5VU1TeomKTWMk6UTnffRf1HqpunLmLtaLOvcAsLYjKPqVC0uD7gPnewGw32Z1WU3bIZyldi
8N/h3J8xHmzYCA/rLCqfAVA160nWZ8MZ9q6hkXAaSThZCz2lPTKQGffPDUIN98sWjqBGpUgJngB0
DlVa6tEVrRl6NoU93k2h/zEgL68SP71y4/6pqkbgeroJwix+tmPtNMr0ZRhqgzZDa81j3l5b5nhH
ZI6PiJ5eUR1AoLqtHxuNBhuGc0pvTQBpfp5dhTEmDccrieHWKNuDwcg8m9seYng8Kwd5OjxZbPYS
SwBGzt1bm46JvACUpktrzQH3qZ9x9urOcwsu3RhII01OHPzmY/fzR599ny4cJWqRNvlRWOsS1+Dh
0DWrGgvwhiUGLbQaRbBT/tWwvPuUw5LsO4mn2t5VJU+CnJ7O32hryuz3w/VHkT37K19JmJTx/KBF
OV6N1ynTMfWGy3nQOme/JBwY8mg+sz7Hwp0m7NooisC5JRnB6qhYy5r1HAcZzecBUdZ4zIBddQ35
cMl3WfMUxW6lQ4ODktG24kGOzb7XE3fb6P693RiPUQpjtTFbfFhZe7uY3cbvJhwOM2dUI8oe8sgJ
GrsNfyOdGj9f5/yyqMhUgLjCd3+0FrYL7Ld4gQ9nTCnVCtWlLsvl6LvxLrXdc2FN2HDQp4SHZtaM
9gGf3DtbDHYGpXceWNhhPxpufv0xsP/tHYAJzS3Y9oVr/qge12NFR4s7M6OGlDiZVX/VdDUPU4+2
YnYfnxYQA1nfHLn/HOEIvjgeE6X2wMhgbvEdMGS70tu5tf9S69ULF8peWN0jbq+XvM+OTNoB5xc8
/jC4DEr92OTAk6xojUAxqu4BFbykhfGVSY1gq3fqmQvQIEjnWDc+N48V26NDTtyjtSoElKo/1YRt
IlqOOlDi64nK8tlUkgmDn61rcOnD+F3RBDgOEYzHmF3itIoEOpGVa9tfv3b/+oaaPh9enka8sd4P
2jS3xTHTIN+gNuDQyEx+M3IX9ZpP3LT2+zfWi3uxpC/gAfghoG2tuwzoaJGeWs9540Z56TMaPX79
U7k/X9ikxEwuJmrLLA/Oxz8fJ73bAW3UuaaMuIbHkJytPnx1Uc+j2dmZwwKLzNaxoY/jqvKr98H6
FCcx3TtU0Oia995rxrWMsQC2VXpJcG9Vbc8CsNqVEToGBS+XGh8JxcXvTd1/ra3ukGY0P7HaS3mh
gURF4l62pCEL27lNU2uX2fOZLeW9zO6tZTiHtv+lE/E5CulWyn1EHW4QcH+M+GpMrAtdwPeeO90m
1XhX9OMmSQnO+BM2u355jwdxKkeS7rR3baJQ/2iN+S7C85MgAHKSXm79Jj5os/tqEbxcifnOi8qb
KYP86ds7I6fVNa/uHeqbN+DTaAbgUfObV//nG5pgyHGJqDm0RQjM0t+L3n5ejtFQmAonYnorip9f
Oru8YWtz7TnyfvTx6v76G6o75D8nGAKETC4E/NUSyv3h3c6qMbSXkXd7UX6uieIZ7KvZ1be3N5fm
I8UR13xGT7Te/oXf+Y8S/7/cOkyCja5rcUfj1qr+/LvNCHEUV2cny9OtMLNz1DXVsZDcj3/9C/60
AVK/l+c7DGmCAw2Y439+mybSJdVi3DZr19t4GusBx+qtIGXn9sgTA5CsNMWGAoYEE4dY+IhjN/nN
z6BexR9fZd+z2ZnYrCds+4cRTfdKTxNEalajAYR3mOcMENpyPRFgUO9vmhq3Rh+edZnjMEzuZGeZ
K8+Kf0c/t37a9UETc4WHE97g/4WiAH3/kkvXmHNsmOixZcWHmXKMdYU3ho0xrdJs5vuDYwLSSwvv
xaz9UUHNGdaWGJNBBRQqdYadERl9oLvOKcrbI1bZcOups/MMrmQ1NeiPFSIL27TI5et7d/oI5XXq
hp0wrIe+woyVTe1Ky/x7QIC3LNRPaSQ48GKOnXiDOC534Cp87Ssc3aNduc8GG6wAsWEKphqQS1XL
q0nEe80dP2Er+Gaz8X9zTRicr394wwxSfaQIdKZ7DOScM/75QhljF1uE7Wu2AaQhmcMCe+mPrDcA
vzX0nFgxvkfua113tsr5IdTlNq3nBrJFxik0bF8Xe/hA9JZBP4nrKfduU9rlIS0emtp8TAdnUrgU
d21r5Za9sXeo9EcNqS0RLF+WiC6e1HgZXZ9+z57ubLP3I6hoNIj1oBmhiXWxg1dbvo5Rv7W6+Fb2
0QdcYMgfVVieeKa223jpaEB1wQCBX4HAxxa6WrkwAMG5hwAFB1wONHLFJpz7ri8CI07e4PfUNOxZ
d65eoUylrD/8SmclzG9+zqMip4e8ImTfLJTD+iPh355u1pMNry6oRDY8TRjbX8gGm9faRC9PDeny
0Z+axwoMmBlLSpQHC2XLGmGnWhhETp6VvVRJoYp75vQzcvK6AsW9rwYR7qvRSg/1oN/UFP+cbcdZ
o4/SEwUYPEQxcuew3UHMoekP0cNJHBN2w0K6VnRHsbh3C8iIyvBvyvLBEdltVl4YVa4nrdo7oEc3
IjEpYHJh1RGkWOta88LmLSYRV1OQRCGaxE9PrgA7olO/eJH81Gfgkpc8xprpdDVRhhn6ZtEvT7me
6RuazTgAzB4CsQAgB4mP8qlwuMySW4+c8+GQj9ae1j+iZa482v70lGQTgCdkydjQr6vKS1el5IOP
ax8p1uV7YZpcJzXV9Z7GcYfGyW0xIH6a7K4NrQlaECj5rD+b7kQWyh42kI+u4MtTwxO/GRQfBUjh
YzARye366KlYmJ8IR8lgcJ1yEyfinDvGmw0+eBX21sei95cpmcprOr02oohP+WgezEq/ITBL6zJU
Q5U/nXPyJNXC3DHO/V0Z+Q9mYT9BXMc3gM9JD/sXQmHvOZbA0SELnjXaMZzMK5wzO0+rvphxQfIx
I2hsgGyViUFt2ZzQkw3azl1KgpUjKXCg18zUm5DVA/FMKyhi6K+2TK5Ukgc3VniJMeMZun3FzxOv
KJwmGL0w8a6xxDOZhHblHaMZlytOzfxT1hrLvkMcxXOQzy1cRy8/p0bh4fayiApDq2V5oCNtmnqx
c33MfyCLh23ppcWbRlUcn/uxO4TjOK8RP5Md03++i3t3vhKjjumesTEveR3tdIk3zOXyrp0wLAKh
R2tzqBkULHDWMq4AEve0GbUlrivPnSPIuPFrMuOVBbrafjCeEhXEJPx5wbj9yIQQrb0mG+5gA/rX
U5eM6y7PC5LFLfVTITsvjo5GUOjlW41zEOnaXPhmJrlgyOUafUpQQ7ywEEe2xOKlX4qaycxvsi09
UiSqB2A2azMpkOt4jcQx4uxxFm7M1n3w+3c3R3ZMRudpGBeDDLhwIhkYcrAPGLLIrMjUP2RV19Hn
FOsUJ8fR52ohPufZwz0ahMRbURJzD2mNpmwgTNe2zN2d5FmxUzZsE67sNjSxgNq5S3WDgefbS6aV
rPrldYgkf6lurxEyQzDlrkzIWpp4mi2pkcfVCO1qrHm53uqNzg+wmWMOF57sr82wpbPUChEe2a+g
Zw9Sv+dkRdSck9+G9Mz/sHceW5IrZ5J+lTm9B48DDodYzCYQOrWqFBucEpnQGnCIp+8PRXJO3bzs
W+RmVr1kXVZWBBJwuNtv9hnsqRpQQFpemKn5uM5Hu8Sk6Ciz96HIjs6QfdS+/2gzNk9rtAqaPIgg
wjp2Qvu5iFY3tHOtOr2iy4i4+/wjbcVr0K/ltU7yt0pTOWm76pKU7Av1UPGudevbOElw71JSDokn
p0WqkKSm6Y5bi5y/V074FprGWxrzwyQ1gkgEAx+dnrSh9nnnqPgw5HLYi/Y69ZqnIhpuXIMD+DzY
32wiJUPXPljwh3ZLrp5b30fd7ztyxPYlk/I9xR2BKplVIbR225iWCKWhUqdG+iH7cGssI71+XX3U
VvHe2FzrrHAuGdU8QWqgggu9+GbU2T1NFXhTGd5shtl/L6P0akkoYZ31C5GKadOl0dPYgMBJJ8U6
1DBHMhPjrqLwgBW1oJC14sIwN7r0kvyjjR1YfMJ/V9n4nEra8oyZ9qCS9UDq5AwXCtTJVO+4CzD7
FvCs4fiUJWyYllK9NrRGfErYeqirMpLqY8naW53AjpYTPgAFhGBxDxlBq2wxXjRH+RI3X1sBhzUX
4Pi4SXiHWCDoGJDR4HWhWosHfRDdoZgmkm6GfcGKanA9xZXAQblDX4n3MTPXoFMVcXm5XFkT1qEq
+RjkbQMTqTZX7ME6V7MsMxhM+2lsR4iA1V3W6FcOJNjX52TGMaDf49gwz4tKrybbrzcZTEEiftY1
N/+rJG1XmFjVtVM8pGV6jJfo3E7qXDsUXyRCrQ0CX3TivMT4nwOE8m0PFXCbtcuP2DZ/JB6Ckt0M
z1YfPVUpZxm7mPeLaxPuBQAAff5LbXRvyKRXQ27d+5M66oIznMtUMaHlo6SN0k6wUFjWRzXQ8Afa
mFZffVXy+9HwrxJdvHk6/RaL/oXakQfsExdxJY95lV03tntJbQG0wa49VBxvo6R4jJX/xTfT27xf
4UUUjmISf+DgyHMRN4E31yC6pvQjH+ofujRPfUSPGnwUpL36mJnjvhlQBqAMUfT2vVyfkIFMwnYq
R45o7dsy4KJkL/WAK6DbMCw5k3VmN0H7oZENj2nd3aWxfnZHLotJwS83L20La2ZK2YkfcNREF3L6
YxpV3BPe8tXLx0fp1ns01A+2LYDs6XSbRwQBurSPqeRUnKgvjcTH2TryOJTwDGIz/eHGEKFlGu3J
YrBZi1qGJ0w4G8d+B7z+rXfGb6b2GVEQDvRM7gzw69DZmGZ1w7nKOlRUT99m2fJuNLrZUilHWC4L
j9puBIk/nwqT6T0DHjeysbJLsH9Tdwk/7ktr67cs0ugGjp1BYhQvleFfc4s/Ng7CUDibLGIhz8qC
lKnK6F2B3ya63ScbL3MeE1FCm2O83SzRC0TAjx7abyw4JLRJT46JV0td1PcUnHhb0ylO0eittZeE
BZP1oOyM9xTSvZfpjJ5cUFYtR6++aAFlBPlMr1BItt608i9F51pkf/CUi9GRePCJV5MCYgeXFkZA
WgBXcmKWGJQ9fSgqo9wJSTdMtGD5kqOrtpwjeYlBVRpEhWTCOCu2R4byk8SOxUvG6YatE4/MkIv2
vFR+vB19sh6tim0qpdsjWGK0hrm8EsP87nnywuy8V7ZpN1WrKKpOHlVBYMwqmVdT7lmQFj/WVCsH
kTQfum768NL4Po40IgFX0OKrx314paw+ubELywksTthET224EcIGNbiI556c7KYsa5bYNvuqw+y6
6hZudhzpm0JaJPBG9U3q4h4HCyJz4z1BnWx3NCzktEwPPxp7WDMQzHa1W4I0WKoAFgqyNWd1oj09
Dnmun2OwZZAdO9J0YB1RY81eIC8nNvMkfsvcdUFzyUeqdxIisE3x3CNUnwZzpD3U7P1tnqTimS6A
+9mO5abXqwMUU47QxXXTopRF7P82VcPpXFTjk1GHy7VF5cK+IWkDBcxOrxxqpXmvuDHb1YFh4cm3
ogGPIMatch2BW6H1I6xYERyu54XUjcXqIucAH1H6aAhVXNLJV134gBLZpMV5CrmzihIriMelf24K
E/mdGk9+Ej17qqUfgHwCoX0OBEvbsMjmtSNPJlP8L1Wm81PUJ96Fn4zmpukyDirxZFAAPa6T47pW
8iwXzq6bwZvbTVGh2Adh7TvbbLaJsjgu9aozX0omZrTnF/jSujRuUM/wmOfqq+MQ9JU4CBGAs6/k
VetriIpEfns2eo5wMcJYxlF48bydOx4B088eW2qbNzomx4bitlbeS/C0i3nnzQZrvwqf8xBlwjSp
YPLu6F9hC2Atl0wRqDTAO3XdtewawGbQCpGmepclHB0mIdgix/UVB3niXFIATnMoPuflBP81jF7d
uRp3BmIyz3bytazij7Ao+pslhHCHuP8xpepHWlg3VIoyWh8XAnD6e72iKcGTbbwCn0nts7NvFPHH
WMWvY8XASHWCZSqsLpTDaGEtcAtkI4lKC/OynSlKhUZI0NAfKaPCOVZYzd6NogLGWVS/MnHB9uGn
70sxsBfxW2iFLscKzRp9rke+x9B21O2Y6oOHAzZ8l6bniEDKKTbaiaqtXrxSH9NjsaJ1lkaQ5Yqz
IhajWkzHpYgPHOzXNKOiYlYgLuT+0Zl7eHO1Yt2jetju+Wu9/QNyLwXtzpgcUubKxzKrLz1sBF7v
tje1ZY9HQ9hnnUf3XRG9rwd3k4LMYCIRsfFK81Voss0VOVVyza75TBV9s85z6OI2ac3ggLx3yZQH
GaTfm9pnZ2hyBDlErk1/rGVgAjZqNgnAgNlGmBqnE0uZ38PWL5ce947sYP9WLjK3Xy3byKMsHg/m
QukJ+Qh2bKt5Ej5dwLzhK7mhtZ88SQIe2zfTZnW0TevRKKV5cGfi994y09g4vXLf87ry1EvlduHG
YYu275wYLXctTMmT/OtCNqN1C4qWh7fY8PGxjc5H76b+JtO1YIrUVPtawZEyk+7ARGGVSLtTPxNS
GyrSdbQTpIfaoM3E9tbWqRUW2RacbaUbhBPIJJZeCr0tCU959LIgrYpsO9hzfLnKLXAB0n4/eEm2
MyYLZSeEHpXHcRaQ1uyfEnsJ77x6HM8lIOcLukanW98C1ywG1Z/FOMA69FbasHFV4Su+wvjT3NSp
C0vVke8+hUS7Agz+1sjwWMnqtdKYZWtsEKVwn3DYOJs2bjZdPXPPLi16swGL1ONf86vptBRstfJl
3tt4i5lAmkRsMvex9LBkzDmbhr6Ygg6Pb5AnnAA8+0wTNG1Dhu8e+x5/jYxbGKaEKW/CGqe7Z0Tm
Wtpd6qfU7cwHIrD401Jv2IEuhTeKuXPA8YXdI55u56IuqN2KKcowenfXdUt4wovmBz1VOTvfJzPo
wfYHpiX1uSx6yoaoHWUz7sN6YT5zZ6XD8Ai1vdubhnP0hpJJYtZvkR/sk7ekV+4Afa1uCiiy4LiK
ASNw2gTl8GakDJKl1Rc4NYCnrAfOc9UofVbOOGxrB74RQ89vpsWqGvue8aVNkhuvPudVnx8JFi17
b4n9QwQ9S5iSXXZl0b3Vc+6ANjDRT8V7Pc3D8NqR6U4XBSDleah3kaCpwZhTm/PUIDZUC3bbfvQv
gEv1pJoNm+3vbK3rKs61FnYyHTYLfUeGvoaA8Y0ElA5Ezl5vquH1jgREmaVC+K1KuP0iiVeBcQT2
MrEz8Ibh3LnQbWhCmYZZcDJ8GVTZbUPOaacZfQxKdCxxkjJoLmk8+zp2NLf1ou13cWQ8k+x+b2ve
6FNnJtTrQA2IxULGd8J5m/PU6F4dbNP5iLvI2WvwA4dYCn3kLfDdqnoZiJS6oLhwrnw1EDbKY/f7
XFmYSwcTi3rst6duHspTSeVIsNT1fVha6W3ZmPdN6s2XDIxwUxvmyV9olu7Hwr6bahPLEon8g8tP
3HZD8xoatnsQecRZpadVS4gpv6pK7kBKlkEK4N+kyvqDqqTLrKYvhrw5c30soL/Rwf8kP2PLwHnp
+aQxcE18BrMPdgemWfHGdqrluxG5O0AjmrIWuCeMcx7/WnT/PNnAHgL8Aicz7hCPEccq8f4yXoDJ
vmSLY8AgXKL92v43FuCHTXE7jhdT0Z2merofkn9OcP7X7/Nv+H3k6gL4C79P8j35lJNa7T4//9Y/
klLqb4y9cJvZHKOEkD4Din8kpcy/gdNxbF8qKRg0w+n5Z1JK4unB7kN8yaNbwPyVeykVDbfwY7jZ
lAUu0zb/k6TUKvr/OsUxwW6SIJLEUpiQMiX94x1VR6oIc+oON+UAIaxk24kxw2E56Zhw/KjahD/s
0GJ/uUa3f//5v0aY/nQfw/lkgCUcSYbMdOT6UP1yH0uDPZeRMeykd8hnTgdP8gCKHWt5Qb9JbLdH
WzsaqbpsTlUK0fE//ecJYYIhZQjhC1OJT+Mz/OVjr+c1M9kmEpqdra7s0iofy3msHwtP9IfE9L0L
I6RNrerd364ZP+1Lf7zqBKgYTBIscgVu2U/PMXq9KtSKBmooUtnBAWWStx55XJfuRPZN/nAaG1cG
FpngRy83mDSYtS6JWKsM505p7SiU7G+t0f7GFAMK4NgoVvrG+PbXF2otsPh0eziuT+0FdCpGjZ74
dHvohmKt0GdTUfUUT0WkRR5mY0jQl1wGSQj+1c1M/ou9biTkiQre5knbPbEVVS139dB88HftW4EM
dh33dXKtwBch7cxxwN2vsDCMr9iGFvzzxnCZUFT1m7GX9XnyzwcXgqEXi7PHoPKzpaeJNYDtPjI3
ashhQXXC3FjFCP3EEHcc6jNaMyEQ5JCX6ta+pr3oQHQJWRTNNsC8wBcTxHwN8kOHrm3JuUYVmvHM
VpFMLzD8/KvvLdPFX1/2P3nw1k/tuutaL3jWEU7++Hw4s8+QxnRnqjWAUJq1+w25sN77RCdRafMn
2h0s6heyOsA8PAc6eU9NGJm/+RSfzTl8CtYZli0+DFG/z06kkPpkR0405MlYaTxGRcGkIXomPLOP
NAHlNFT1BvQQhUhJzF5WzhfDOE9AGY1pN5Wh8eZX+Skthfmb6/MvbkuWLba4PEGKx8f7NPNFfo3o
uHaXTcnsKOqQvSu3vs+Qjs9wnr7NqgwPA12OgVu2D9F6fqy8RRH0gaaLtEY+767kdLQ3VkvaODaE
Tsy5uHMrsjLEfb4ZeM+3E9Tq39yOPx/sPz74vAaw1zug2QC9/fQ9/rLwgQZIdS97dlCN9WN2KHCs
Fn/L0gs0eJiuqwTxwnKKp2qgftQpQYa0mmGHUL/xOFE/8/nBZsMCakthODXxV8o/3mGcft3Z1FxB
7WXJgX6sB9eu7+Z0PhYKHdFLoyMN1h0HOfujx2S8WSgMQKZvXrI0edfjcM8ibhxLZ8biImjDi9a8
uWdyqdnBLpswRDkhu/aFoMSPorOSnZeEBid4UI9x4cY7sjPUcpPN92TlHos8/0Z4nHWGy793ka83
fb8aMo0Gc6K6LtfT/F/f3v/yEtD1w2+Bewnp+tMlmFy7sZZGLZvFY6ufOs0t7JrLDnh40IzWWUht
3LVdcSnCFVA/G0dL5HyDlO0XFY/0AY8m5IRyr7zZ3GmaL5j6fdNhzPa3fgTd/0GA5nJhVJgs5RcW
+21Uw5rzrWJntvqN0M+NL7P7JRyuoFodsglYFP7fmMoPlh0i1neC7fW+xA78d1Lj/2xS+RPsGj+O
7cB84BY0Fa/iT1aApVM1RktUUwY06kE6XrejXSUEwom6MZI9OTRArj7SxFVPiUrpveCQCeFkCEop
2k3vQF0wYp+UfytAZsPC/rBigP6wfcHjjW59qMFtU6QYpnrTKNPZ9GFXbXGUunus7OKhFDP8GM2f
MWaCjazMQxYhPRIqHn7QhGqCpdbTvksT4+zX6RuSU7g3U+mDdQi38I0eGrRo39fupaagYScd0HA/
z7lgYFc0fcwUknyBiT6AEo/E13fxDmpS8wVrpD5aRFU2uizSS6udd51dImVW/C4Z+tQIapl/KYe+
wexLl8JIMnNv2qNNY3MWXji01e8k/YYMrqdo302j82YDhJhkUe/bflBHmM2gjJr1bDWV9U3fOiNl
9Z6xTczR3US1VBe+E85g6qf5wZPUS04Ic4E51Q+j7d/oqgXEtgBAo4rcvAwleLKROfXZMgdvN1cc
71kVm1PdDgcCIPWKilHByM/eEVeBzREdpxkLhZ7ya7uGCrrgcgiy0bW+z6ZiElsRa+hUZJ+cBGaX
26zias0HpbNhuhVTr05sQEzaPhz1EHlRRIov7PdwnNz3ETrU+oXkKRQLvBjX/hi1RWOpjOtd11v2
qSU3idha4BIW1qmqQrWZCr52w/yGrnYif3BhW2w1ObssKiRw4eT6yCG62DdKxF9KZ1l2ZFT7LSUz
zfMA326bJUCxYoWZi1KA+Ufb2OJFVeEtMu98pr+IMa4VOYygnHZJgjZjE1snGGPxGFTZfqa8+7lz
4Px1bLUvdUdsTg5ov2HbIt80Yxsh+shqx9zCf7HmzHroovS7AfeDXB4WkOtudNxvQ7y6QUnT4vuG
xb2fCUDegMPF4Vj3OD8llo8nlEBK2FtgY3jLd9agp0M+eEVAjfG4LcocUkbRtHIbe67cyqYBYpOE
+TZ3m+Qy11hv8G+bdrP1eHMe8B0AcffzxKPHBq3CZcNVTzjn8J22BhUmBWYz4j8hLYKgmBE21+36
MHT+Ie/YLsyirh5SmTY7oVR5gsjAjNnSN6C0lIMcRyEqH6zDpChby3k1l0af2tq0MD410YtfyH3P
2AeA0aoPgga6MaCQs++7HuosuV7Ae1ZJMjDGd+nqIcwPu6qkADF0WOJz2o+JIPvmI/Yw947Df9zt
p25ZLhxbZS/JlHwIAvcUP7pcQiaiTnxdjTBMkGJ18pKVAjkUcjER2ckpH5Ruk8MgBTyFYWLFCof4
x2C11nM6LXYAPMo8GrUnz7bh5LdZ1ERnox6+6C6EpEsE6s7T8uwUQO1kQq9vw2R1ZF6dhldA86ed
W89ukPv9chlXS3glakOjLi+Uy3aVwSgGb92LdCuG2lavyq92n3NA8tmz0myc074JiayIzTUri+NA
F6ekjQdcMCvtSwrk1U1tgMK6cOoKLcbRVfhmoffRwos26jim/Va0vU/kKuOG6+2xiLcGL72IDt+Y
PBs35KPQafnB5eBnER5cDCbndNVTAyy5dGN1g2dlIg7MojpNRZighIfZuUvgs3pJH95HQ1geyB8z
dreY4q/uCeaAlqUv42nJwLstlPg4zEm43DKCdj61BmXAdSGcA2BEZsmNxXa30TigdmXa8A4IcfD+
8HDSX2CWqLZFlNLYNkfVg5UQEU5ntqX0eMiTAyRrNWKie48Oz0QWhfyhsqqb2l7UMR6Yv2BGZuEh
B7tlQxydtIqiK9zrFZofzbmDQTkwfcyKlDM6OG6w7oADCXR/pJ7oSvcbuuhYLzKsx5vcUgTG0vQJ
51ge1KFdfk9S96GMVE0/ACVLjl+/NiOur8xwzJNqqoLWusVJg65L/YNMk2UlrS+7TPWIOqYtzEfe
HVZAEnY4ll7NicG1MspkZXE1OBDzgjT0sA5Ec9TuYGYYTywl2BIGUzx1JcjlTOurNgzn79aEG6qz
MFxUY+2ee+7+W7WoyQK6LhjHdlN/dKrhq6GS5TFjz+dsCvIdxLugB6F/NwvC31y1+QVTEXjRRulO
1CMYRfXSOxXWk0U2AEcJGerrCkMLKmFkJleMCZEEzRznHLw1Op2qSnrHxlDLAY9s6AWWHfX3dFVi
V1AhzREjRXmdM8CQc+y1wDspv6XUPty3bkSDTINqjh2wooccmRNANTxLW7wV2ao013mSfM9iAWxp
SY1HDEVsZ2WDODzRz+vAWArdD1v2qNxa3Jg6mp9DnnyOOFYY3niZm8VHYrzdQ2E2nPzlzBvVhxvY
l+WrmIwO/nhtMf2Ct0bPprqt6ubWTkFQBXEnsmnrisTZq9FAuhwqMzvgk+1Yv+zpNevUeMFS+JJE
rnXspD1wGFzeE1tBt8+m5hLQBk8zh4aPVOcQ95PwSF/BAiG+ta5oHWt+LMtgB0a+iKdpcF12QZJ2
QyLm9darDe7fynRob8cZHIxRsuxMU4TYS4tvNPOySU7m6luo1lRmVU47qmzxy4Wx+7I4XXmKOcs8
g+ML8Ah4W7vprLsqZoLpd/YOdOmxCCO9c0yA83+9B/6TXZ8DMcOjlSONM9uzrRVY8st5BEXXK60o
xRDrgF2rezBkgqNcJQl1CwBdhaunXWuCAIvpC6IOwe6vSNBPF7M1uWcLksbVwMM3HbOOOdRff7jP
RxRrhVjjbsbKCvWCLNofP5vJSpYg/jLQaHjzZxyXz470k+sqHJJ9neVGkHn8ovMstqK/H33/vwme
6z/0vQIamQBvJH33j394+7X/+of/sfuJarob3tv5/r0b8v6fwb31//nv/sf/8/7vAJ8kciHqzf+s
ZD5W3fevfwwu/uPv/EPHtOjbIajjc2D6mU3kp/1dx/SpOoXzxIFSks6WbOf/n45p23+zXYTq9b9K
fPFrrWpXDX38f//LBgYlPRKQiDNQzuH8/Cc6pvVZhxckTpD0uE1QLEz52d1cUQYtaiGBQYwk8zIn
g3YqFHnrrn6YuuK98olDgNVIN3ZH1A+JPQtaCzihEz01nMcqGpUDbXjelYmlBn+PQx6cw2+YT1AT
56Ki96cgzO+33VYmbIozOXTb2YnvCtN/+OXC/wt59POdz3chBYqZ3VcmotXn49nAlsA2B2vBPMrx
NF07vgFbr0QDVitHyzTAW55eeAw4fvPMWaug96tAsWo9SE4wnXy55kA/KU9xOGgzjwfKXgWNzPIV
bmhyyHqUANoYjE06wxaPx/HkNlZy9MsJ42qILNY2nGLo6JABNCzjOLsWOzUiNBvpgtvzI3veyMo7
mOiJgd/JNadMNdzPUUW9Zhn/+voR1vvz1yA8h4oGU8xHjf/0NYCseBzRkK7g8zyEre3tcmc6d938
nRVv02Rlg5g2ffFjHAjKezSov4ZikV/j4DqEkWi3yqjwkZtPGC6ZeOeCfp/ELw7piOQ11ik9SRl+
d0zHHBsaTJmyT/QunG3Sn2v6kbfEDD81jjGrDIwnQ+A0dmbCIZ+BbtOOtnC8gkQ89SbwC5xCW6ma
jyLFoV7mEG3LwucVptAb1tPaeWEGQdGtOvSZ9+EwiqXGIwzgVhebplrgGEWdfSDXA/GPpBwBIfqk
oGzQEWsYHfNHHZ4NT/Kpu8m61RWgPUQ8znU21sNOgSeenMs2EW+5I285pAtsyTWtLg0b/6Y/5lRU
BGODXN077qtDiQvmnbI7Z9LAyFY3yVWZZOKw6BHGiWdifGZivZXMsS6EG19OhAiP2ozCWyWychfN
vJiTIl32RbwQflvPBJ5nLsCjR0xWCR4h3bfikCeNcyhY4o9EXW4NCOqHatLvApINryfYC3BnYUyV
jzwZF/yySdoYmMghHAwbJCxQADPDMds2Zs654RVtP86OzW9/u9S4mKserUc2GF2Ji12BCcUz0ZQr
cQSgWRuDX4LG/gh8e9+0xjcqwGMAHdlRDXicjZTHAZdHuP/r2/ZnEurTw0fqE6+7SZqFRpJPsuZc
CMa6Vcc5VocT4VLKUvr6oa70XU6HwjqN3ivQqGBFEkXyL/0YE48L0VDIgD0YXr5bXoyLehVSHY2F
nptwPNsub1CrNfaoINSwipsUAx8bShAli0vZbCHv2P/sUUz1b74Og6jPa4kppVi3FQ5Bbm8db/26
uRAuv4FCoe6ToMD7g5xAxDR3N/Wo79sx3vT14gJmfUnBJ9nTZFMhO6Yn26t23QCuPDLoA3MhRKCZ
2de928OxdYazTvzHvBmRnnwqLu0igNOdbcH5HxlB3Pm6OfYNI+gx8e/NzD1xBAiDdcNYlEu3cdvy
A0yLsxuF+KbL4RhGScJEYCqCcQxvFqoXOTt77W+kdMJf/+JaKLZ8AjUd5e2z8EsZHHXKyGbg86v3
0suXfWjS+UYZzq5T5FCW/q0Ls8dUOO0uW9H1rsUYIo0NNoyYoYS+BkZxT3rmzpLhk4hyf98VBXew
Bu3mFnpPlu4mSwrj4Lvc+9OIGkc3VLtt8vm1w5Pibca+F/PRyUW7Vy0lO2r91s4km5PXy/a7a3fv
nol2IDqHhhlGP8wEWT06zE4PaT6F9Mzg7gpwP8ht6QAWBT8YsiTgaEGkD7diqMC/FKX+7rBLwKLg
kadI2dwTywTXht56zdgUrFGLQoR15LBM/QePEhZ42FtdOnwZK1UFkj4ENxzCnR8D9MnTzApqKOlk
Fzi8ZX1047dU5rHwTzfo5vd08LlYkvLqNCfjdWR5d34132rXfGfMp6+haTsnC7wtpca8+ylsvm77
Ql+AdMddDuaXmmubfXwEYMbWLJtzxUvVTmbYHPUkIGdN3zPbqi/cstaXuNtlIGma2NdRd5mM+T1f
aLrEdVtsBGYUDl8M34G/AhmfyuRElF6/zglVqAKT4x0x1PBCjdfznHobw8IwSCK0IcxLhVOo1Hsx
lvV90qOubNa2PN1W87Ii3ck4jSK7MvKBQUVdQQyp2/Y9FPadyKsnyESvsxbWNuPLR9xNgRqXC4wP
7FGmYp9nZXYsx/FrlhUHsNSPtfrZOBXSKmSm1kZoc1f63bwanOgWdbKZXrnpDi2pP3Vtp18XXJwA
YzPzTMs2j7A7qGtmJuFpziBfNXyqzTiY04UWsNrDsBY3krntVRQJsNRmguuaFM6G1vnXYvSGeAvY
iba0RuhDBc3ZTDzoYIqerZLnmeZRJ5jC/i22rbcmIzs4e+mPAcPxRsSw3sAHpiCBq+u5m61TDsxR
049BvM7VxZFSseII7HBP82BDL4wqj7FwSO92LlnugvIHjhS4QMmy7GyWkQ3vxa84iNpj4wMOtyf1
McT6wYYnd8Ep1N+pJXPp9F24IZtRXwvQeNss8rKzTLKbuWJhYi0HJlSxmo5Va11X+M8eioUq6kIJ
Z09VU3zoBiJ+A2e361E3QN8zf+2TKrBd25TCBTjCnDvaveA0jjDnOvoyshR2oDCsdegSpqifEGim
ZsRQXS9Pep7Iy9RsQM2ivxyJNYBjcMfA6rPbQaVuoG0JlKxkZKwGQU8fgK+Dzswry+hMlNz2zRhZ
XGVv8f2neV8OFj4niSPS7R3UubLG8JhWD0ZeAhSqPb2ZTL2rvDy8syX6ybDWVYerGpSU7BywZ6Mo
WOaNVjQ3Njh4EYo959KJ5hABr3iUMzzj2p4gLuKr3czuVBKBAp5FnOnCIcBhLtZD7LZfXSc+myMy
RmhE3k2UsgHKo9FoWUjE3pq50Avl3Za9tPsywxLADSV3tG4QfbaMDCefLplJhdYJKjhM5Kh3mWL9
sH92hdsc4K+dzm/v5rVTHHMmPSprcV1tE9/zBk8Ehp8+LIANT0xdih35qBditcw7/CQ6K477q2Ev
3VJsQCWYjFwycBwAuF9t64LIab5thOsQ8bOzoKHbhV+ij/sL9tUubMNgdLMHRUTVGIv9VNvXrhLl
KzP7eyEHeV31hdER8EA+hOcE9IqUBvXFKD/2zL2DGDfsR+1dht4gjmZtlQfbZ1mV7pi+AV8sTmoq
2J9WRnoZzURRWo2vbJqyMQlS1t5ARkty4VXZI/QLRqZRhsMVL3pfetleNfabYdmXxqD1fvEJH6Dq
9PrsTskzeHGxyVICaRgIq61ZweZQgmrIJKF8jjKXYMSptmH0FVJB0TI+o5ENvwTbzKHsT1lWe4x2
un1RWh9oxB+x20W3bmbZ2Eoj3e40StU2rPEHO4TSYH1pedOZVMNt6KsGhDdby3ubUIlJAU6+7c2e
4Bwy/1fdrPDGSW/0QJ/PZPgXUNXoKa4G1HKiI4bTOVfYaNfei2TZ09dxMjvQ4uHsfY9H5R/ifjl3
KarUmpt4zAx/6wH42vXsKlVLelJm3VtRfAEpCcya/V/QM44J6r54NVY6fLhktxVXFxx9AlC4PdVm
vB9lv+yHASkqLVqmysm61W5wN8NXjIygWUH2dkqWhKc4q7d2x/kyN2pKrjwK4gs2Jlsb/gjjkPEY
sabe5hktMRW6m7CXmKGwfBPCsrg56urMGgSHO/aMl7jBMePKNrxIuuKitXGsOInygjybseHPXH3V
pa+JYJHLCqs4d7oFIm9BNljv/ebIkeUJr+2hDsdbCAlcMt7yB2XV0deyYz4gGPoX4TwctJmyyBmY
/4j5RRhMqT9qRGxsiGjprT2cpjTpLr048a/oJLEJ/I7LuW/at3jAxQv8HWZM7NOQm8j4UTrjM15C
TCSMXmq6D1y9mGdSZD3FC9UTewKI/U5MFGHwqsBbt7yx+spWbQy57W2N+7LHa9vM3T2xrv61XTMu
yoxWWzH+7WHGxzHXtji5LvmbJn8Oa000Y7G8qyat5BYe3T09uhmkNgPvUw9P59Ek2sYP10vA4wPn
J+spdIQYOe7oWKqOnsOjWFNoDiefw9aQUrfOnfOlsJHvjVxfR5Kyq9kpbzvkkC90FgzsIJivRXm+
UK9SPHEzts8UkXS4XcL8wplnAbw3I9ucTcp+rbiFl472UQyqQ+Bg6T1yv0CfcYw46DgDHTsDG7Jw
q+/O0vEPJ8A7idYIC/WuXQ4mIawHp7VIrGFzFMeOPeU2T/332Rb6cUndC7sfKAcGu7nvBOuht+Qv
M70A9yHPRr6KwmkIWQbqz14sOEFtK7s0fR5wcN3jjQlXcL+U+T2hT/ecA6YB8dMmweTzck3iqLhW
C7tCojK1EbT2/P1nw3c5UYFZUnMJEG3aDfFAcy80jeuoNMiKTLpOjxwhSmJnim1x239LeSc+Z1Op
/pu9M9uNHMm27K/0Wz8xYZyM5EsD7e70SXK55pDihZBCEmmc5+nrezFyuIrIqsxbfYHuQqMDiazK
jAy5O500O3bO3msvZy8Eu1UJAHpWMn1XvXEeclrg2aRNt0DWJIm91bYtIBRpuBA2fdregE1ttnKU
XPYwvdSZTx7pUVz0OfS/IBrSexudLqQMe8vBwluVMye5oJclCV890hphE4eTqNSfUNKz9o+MEDMZ
7QtF7HrW2NGtNQKDGjsBky8CuJOHOL+7UNcO+EjtvVezKrEde4w9xLCrVS7WdtSmvuZOx9S2ibmk
jXARMxe8qB0evZGUWah/hL9kI4c47Ck4XCsfbISTm+ooRuuyAh8KWKpO3Cuzfw25YllNPU0YHPkl
Ag9iMaQfCsWtr+PYACujQSshTUHsmP9MHwZH5EutMPIbuAfUA0HTasRusphymhqvLIwzzBX7nJlp
gr63WTdFfdPofQ3gOKjztRHP+QpNhBkBelgifsPcDg/O6DJkCDTpKw/dYGeDJsSNqXaGMVk35mB1
WxPr9GVHN4NLaIpTMgXuhk+7ZYpH1cez+oAb1XjNox5XxGLT5efil1NvaQ7nEdUCAWr2EDGWCsct
xL3iWDexsc8rW21Qz3FR7XbIUYc4yQVrJZzHImUqsQLTUN8JxAl3VWRamFug3SgvnXY0bIAwjm6y
SZx5ExVjcFTIx2XXX+dEGgFcxNQUDRjStWQJga4e7bl9LLr6QXe1mmF1zHEpDJ21bKrXpoyzY9kY
G4UmDxso9vJAEioqcKrlJfxkESCYM7zgJZB0L1RM6aO12U2GwYwNOsuv2WzLZx1rKrOj3ODIpkSJ
HY+c4ZVXQTgA+KX3p0UHdi3KtPRZTLC7hU6CQ3ACxAzvlPOhcxtO6Mxrk7rWSad7DzA3tGLZPeaz
2nOpva3LXH6tU3WYKePCaU7faY8kX3qdSogr5q6ijJlKnIfXWJOSTS1KXAykvRJ6azktKN1WzMxA
1XwOJqN4UroaN0mStPum9u7HfoScK7pmC5QmW89EOezdgZQz0v3KrYzFN3pDPbqIYuK4gVy+NqPb
AllDGc79GgTE0+h1H1UXHS2VHwwjxW/MyaDLwruitA+mw3tnAKpOHMk+hjC6bdvwVi6zyJwUU606
prPxyujJ4aovzRypsBWxezRN667wyyYYeQhzxyOawh4WHdpOvbZQ95QWi6/JGBx560qTPGIzSlyu
U7CxK/MhJFyFPhNH2NE8BYGHx6koqJDS6JR6xmMfhPfKQH9hojbhxr1Ndc44YTWcPZw0PClYK7WW
E05dbvr8FRIcLWerFCTjkvbjhVh1Y4WTKvygB7fph9TaQQHP/6btsDTef+rm6ibNYoSbpk6TVP40
QiH/unRD5qyrcqGHNcrXO/pIQcZFRbpJNIyjdpmy3lQAI7LH0QA4r9z1WmmtaoGoJDDNm8lUd5OX
vH7vdf0fm7B8HrD8j917cfWSvTff5yx/zF1+nbT88Y//JmMYEg0Ysv3zMcxD9lr/mLvB7Gv5I79N
YcxfKPXobGM2FrqUgkbTH2pyRiD8hqRzaDmuze/8nrth/rKorJE7Iw3hzyz3yX9MYUxIRYsU+rsE
HZXc7zOo3wYVfwWPdMQyMPzcwtQR2krUopI3DbzxZ4dCVlFJ0yVY2gqMhk1iXy5HOA/sAWO1Lwqs
9EqPIiAzOWalzvIHyS4aBtRWsGnesefZl6LzUD5PWF1oNenrNHDznV3iqgmj4BEjdXNgIHKKZwbQ
Xcj+13lzuCecsdqRhlzsY2bTpNBRBtIttJF4Z+5mClnYZD9Pz6mjjWsHhvuaFnTDKgRwXPVTsY5U
h08RYQBA7vhspvcDxlLQl1r2DlFJrjmJfc3CfjmeGpxy0M6um76dvkxCE5xfpLEFHt9CD6Yr/X3x
GBCvrbMyMC5SMwvPhIaZNLvT+xoHB1nqdGTDgCEz+mqo04EqL/JcfHQpZnSZsIaH+nyyqvZM4ftB
6TXs4oS2gtlyBDfdkfZ6lBZokPqKkBPOrVdy0HdWb98WEAljZu3ruirO1D/2nSqRTrFeOuM+1GOO
xgkOZfCF9n1g5LyLCeqIiDvjROWW75REjD5n4kPM+odRS1QoGkTsudQeq5jwyxpV7EaFhKK62DTx
z1btQail7lA0WoUG9D0M1Tmoim/znKChNyGXLO5md066j8FevhelTqmFCCqeBn+y7GEXiAxXVzS9
FEWjXYhafDDZdXcVM2fUpWVwnvKWwD1QIytDz57pT6T7mZJx2xIfig7dmbFwFxGcBW2hd9bDU1NA
O6B7MGxjrbAudJLxEOTQsEBQzZmDbunFHCd3bl+finG8dRCiIe26jLvxIQxYGRn2yU03u6DUQGVH
dMitMNd9KujXLLDYa4mh6CKPlZVMPdHL28IcqDNUcx16DSnzKUouMZ1CsqyInGz2YVJcV3FHUNjY
R18G9FarcIzOqhz2dZcf4yHbJ4Xz1mQQvDNJwQzv1FyR8nekV3FuDOSgekC7NZ7y0reskjg96ntu
E5oDFyVXAYBwTXKvW5rcqgRXdOVAgHjduzspjf44lO1TPkeFDyP0XFSkzHOrNVcV+s/D6JDmEDqa
WOs8PHj/+maXBFG0pUHF28cZTZsSDSwJd7COdHdaGeglxy7+arhTvMuy7tUNeWYbg+z5ZaQiCzqe
bVZ82LFBv69Q5ipMQmPVZOWlyshrlXLUd5J0rEx6OOnn/M0IAWxkFa8iJgXstKourTafr8GovxmR
ScYl55yLhvzDDbIByhF8h5tGSNBIU/kY5LRcQoQ+yJCXxyLkLTc22s1sSRmDdMmjZ4HGhL8IuIAI
kKir6q3lJfEhyOgmB+FAYOYCD5gbPqIbnOvehK1JlshG1QyOyculU4yVYOsZpBxM9cCxtHH3hJyd
qiY9C4P4WMxy8nqKSizv41BhFlc807ByRD6fO2G9DzHxfEgbX2XMa+r2+GCZ1snRsPN2REu3bUbH
3+7ePSvmAO8Fo8/CtEdO80KDaI96GDJBmz4XhtjJxLmsmIBeSxtvuzFL44KYX0r0KYquIqrd5zoy
9EOMNj82p8inLNMfo7A5ELO4Jc6WTjihC5OMk5XqLUYyEs69GCxQMRXxgXU3NSfXmqsd0JYb1QNO
gOcBWE0ltLxdbsHS4fPAR+Bh5t7rApZnOjJPwSx2VlsF91iInhF8c1SF4t4VrLIIDcF8WAjNspC4
hoBZvT9OnPEVo5pFH/w9ZPh2sOP4Cucx858QlJvrxflKaHrqtyA6dCugWOuyPTqmbKN6O96jOK65
ZbUS9j8U/bAdHphQ3lo12cCBW5J1J2tMv9nwZEfDLnWLbKdquEUEWhN2mdhfG0+nIcvWIibwbH3s
XuYg+smSm8yk26NL2XUOUCoDTMlm4oHwB/qhlcovOq2rDk0H84HzdnqbjmAWbNqnQQLGiPDJC/W9
q0rrcjWmZcwWmN6FI71XSzVsjarVwaPHV2THj7u6Z4bMe2OGt7RvjVRaK3IE/JZMniEOh3W/NHoz
p3iUiwfXaiMbWoj+biPXoD9jUt9KQjkq3gid0KWB3I3hG36R5wFTA+rNjINdpI83cEKaBA/8YBpR
uGKSqS4MqvedV9lfDU6oV+ge5cpJBrKsgRf4nHOMdbp0tA0vU1uSbmofBgOJCfiNNzln7oPuVh3c
pvo1KcwY+QVDFFIToFmIL/S+k+O8tM3l0kCH7Wo9wJ9Od9Mk7xu9RMC1dOUn692tQBO0dN9NuvCE
jVbMr/VnzqP1fnJhV3J6RHBVn4YRKknWxeKcyK5ZB/YQ7MSQm+zkJvbspefPDsYym+Flz4ilUBpi
hkEGz9kyJmibIEMHWN1COaiBVXFfWZlmH5x6vnLSESnkrL+aM8nAZWJ/q5a3P0F8tiFqdBZ5vBjJ
V/XoDAcvT6KtbnK7VzVJW70WDyckBnBcmR6vdFEfBgKrz6FeX0YyaCmss247z0wv7JrFKeZBWjlE
fNEyZMdKOFixbFuXDaFbpzJSaD2WuUq14JKyUTPhK7qXepNf9DGrWs9CfigHTsjd6IhjXgyDP6b9
e8bg41TMMwfPxIi2AA/W5K6fwjbOkcbpGfp8Zo4GKtVW+KAt0MLkxltWpt2GIQojlrq5b9xkpxEE
gONLzbvRal5RbnP0Tp+dtr4AHveFYLVTzKhpyOw9fciIRmLwNDOIalnxIJZRl4WjRmgjZiAfDpO5
7obEZufKllIrrS/6mmShSDmdP8TZN5o71pYQIToDWnOoKmuGioiBOcw/EpfqptXp6Q8VLJW6mrpN
yNq0zu2c9oxCFkNG1lirtyrkixnjuMEQFW3q0qbNkIlL5HQoHfHGo+VlGtFcICi7x66cP1Z59uyA
k9vLcCZLsrPLdd0bt4HQR7+RLNilObC92oipH6PEfu9cTd+kcnLvCKtwVvUQIEydRXootYFkIaNv
wDiqaJcO8D5wVOLVNkxfRhplCw8cO4xxtlPji6mzPxX2cFPXDcm+MasbuvZ0M+MB2UaJiQI7RULp
QMcYelBbRbWkcHXdReQyJCzIbZ265jVEo+/1qFNSN9t65EbTmBimVZ/2wbnP1Xl2e+h9iZXup7R+
XVp7XHh2N/LQj6SpQdAu7a/Z3PWbDFYbHEjj3ajKPbXEnZnblW+G1EN1ED4xX7wLixGSN/livUh6
P4oXH3UPxzPoawsNvRefYi0LLjKWrw0WRILYl+xcunRvIgnePKEaGKw84cA/Vp7ZX+kdmyeO6j1j
bssnnuvcR/KSWPnH5ZtMA94eA5c7p9XZl7zyfrIJOI3BbE3Io4HdEDWuG4iTgegYRdasmqoaDoEO
LgVJ+gj302CL7Js1gbEEoie59EsNkAZ+w/ea2OlN6nIplEFKWOgFb3E7vTCWHYiVI9C9hFy2KUJU
srJzJGAI5hKaTdH8/0+//xkRIv4Khx7EPz/9Pr6k6ft/e/vv/7No2pfPGQq//clfD8EOCZOOXDRy
KAqxpzooT349BEtSJGGLLjxxDF3IRpHW/X4Itn+BSi3lkq+AkRUo938cgrFU4wQzsRQuVjD7XzkC
Gx7n7M9HYAzFvIQjbRdpLQ67n6UeKXOscUbqv/Jkl26IhqSzytN5kGiO1qpwr9HfIcG3W3cXRdSW
o+FcJ9ZwPxeuxGAQQU9ZAoJxZbE0k2UDVvxLP9P6n8qy39Rj7gFd7ZmzOiU0LaVAPdZLj7NttduQ
kDw/dMpwO5Xy69xC3LQUKfWtPWenqW6kP+VeuiYvyNtCC0ex7VZQbqz6lNbJbZg39UZhlSGZqYS9
J/sDsLhzHFOlTRk7fxeYzRWl7mYYnAe4n+0zrDaKf9QXbazZO6qY/JhwDl5JpPrXYZbYsKbIv1u2
blYPdGfhEJ70ZS1Drv9Qz2Q5ZUr7Qijo4HsWdriBkj7OMwBPURpuaXAbflQ74iCGIAQ+YR2dJeUZ
oNId7wEwn8j0Kzvp3JNhd9U6RdpjdPYE1cJ6CDrO0TXd+L27uJcNF0uFRsMOrUwD6DEdhN9ATxUG
ETWmdqgDcyU6TrdGB7NsIqaaJSa+RlV/5Yac16QNw5bw4rXER0r6guOxijAcnMrmtaDZKiCrbAaH
zdrqOKEUTAT4MxzFODxkC4LRpD5zsccxxXYb/VFborX1sX2q2p6D2OB8CxjG8/a7u8RyUVK28h1W
B0k7CNO2fV8IJhKuybgh0o9F3Lk7ptresdAokwOSMdZDGnjrZOLM4kpcckaEkqWQLG+EUTFAmCn9
loDw0SizdZ8XpASUpU0sOYoRt2InQ1u/mVS5n2uImIzmn3XPJkqvdCg2ixCnLbMdtvacgUyEbHGC
bUUyTkP/N2PjDxwvowCDFVpMRnTyBoYUXgxkrahHuU51rtAS9fEIRhbAS0mpFEBs9Ek1ajdKuj2H
CKmvY1pGh7rN7V2ZMm4GdIptrjKofRlEU82QReSmLgAaETY4ssksD6hrQBbcejOREXljieu61Cnf
tRbivBztnesxxhaV+97XKO8bkT/mba6/hF6Etq8AFkMpzdTzohyd6qZwIYikXl2uZ407uDIm52w3
w4lYtAZvXMZgnnYWXYuec+uAIW6K3mG9ki6SmvomtueJ72sMAmLNcJbwWYf7YfIQiZrMxvqGyOYq
Dt29R6TjLtcVIoVgBkuVWgoXAVoE4P61bzAmrWeOLaWlJ3cGhaTvDVGzpodNpUDNvVUR/MAYd/bF
THzIJq9FvBuw4GzLuJsPkOgFwUbxtGP6o44cN0gO5BkeUDtseqSj545BLa0AxsNVNhRbkyvDuaor
6WEX2rzFMdxsqVCQOcyKQ/8kiRw0u8J+LCnjLpFqyJW5MPiqOhu+AAFPqMlt36v0iga4OTG90hfZ
sB5eO0NxRZMaX5crnNsWoSbPc5wfwgJUZdG2wxNS4PbQotcFApnp26ZsYYG13bRnBUw346hFQGpj
vss5ok7N6V0PqoIPBk+3sm2e1F7QA0PjdmVEhbettMHe/Ovb9Ul9qzEyfbQ/N5l/6ETfFxl//eV/
8k9/0L+jaWBhk/zlfv2ev7fF542a4JLlj/zRrUby6BEQrVu2A3SZ3/mtWy1+kYQYoHH1HMfmf2lJ
/75Ry1+ATjhs5LYBFAXfwn9s1Bb7O54VACu/Ow3+hW71TyJx1BLSxP+8yCbophNPwEb+yfwSIJzF
YoQePIQUTRYfCgE9vmL4/G6I+B3NiY4l1YsOeSquP12k3/rmn/knP81lvr8y3jiXT8eMyfAWA8Cn
V8ZiC4GE6KNV0FiLK/pr3Wsvs3TvbDX9ncXH/KkcWT4l2lvd4v9gJ/j5tbreTFzWGBQNFdaFfgg+
6qB8DIPKLwPzpBLEUuWg7mBeHvNeHmI6c5lVvuF6Xv31h/7J1fDrh0b/jUeDv3nOUjd9+tAglSmp
TcBrup7tc9IDO5CUjh0HCwzhOGfJKY8a429e9Hu19Wkg8eurUooB4EF/C1Tnx1d1UtbHKnHcFc3x
syGqdmMVengyWU9JJuoIlazKbVTuhexOYcl2kKhjm6Q3VRl+g5G/K6z2MCb6TTCU1Zr0P/bLqYAW
4F4bVn1UmX7ZiPY4W+abW4+/rjusGOF78Q9uk59xEd/fPPUsoxSHnG+8Mj++edyGNYg9BLaOPdmM
hTGkRu1+xjBRC3Eh+vDKCnGmxA2M3TSfzlkWv4YMH/d//c3xwP1Q0S63EBgSSBuOtbCIltv50zcX
OalbNdXMQJWYZWQfzgGs3WutJ3/zOt+nQz9/WbBmyAGShOkQwfPjCzUzHF70i4s1e9rj0tjy0O5o
/M2r0GxOrYFuM3tUnPnTEOA4a0u9G4qZHKY0OrgW8/mh0aF/jNRN5pOmpbRGA8TGblebxCIhWMPp
ekEDu1qHkkSHZezcGQyWxqy/VAAWN8JVz3a3jEcJfWRKlP3N7fiPHvzPH/CnJYcGRSPLiYcxlZ33
pJe4INyh9vZC5OlqBMD8N3fQP7r9SV3BgwWODVvPd43+p6/ODWj/crR2UaVEl1OvCPdNTRa01dAA
dlQoLbIY3QVSY+7hghkMyA/82I03oHxA7QrBfQXrfTtUycE2Rlz9eEA7zZjAyLXavs9The3bjS+t
wkuv674+6GGZ/N2n+MlJsDwHy8PLL5tjFXL/H+8LKhMZZnPv0gEVm6R1nYNhEk2NLNWjsqisst8m
iUS1QEKVNXo5LKQWzZhd3kejLDZkkCNCpENUyBDZlpu995YowCWkvU12JxD6MtyAWRoOf/3c/LTB
GPBLgPcwk8XFJSG//vTc0H6V3TjOCOnpYW29RQKYz9Vt73l7aqt7LUxv9BZVehsHf/Mk/Qnrtbyy
K0i0NxjDIj398YLZxcBT4CoX19WU01ibrjSaoVe1nt+RdF/tI/SHf0MVYWLMD/309H7/uPZibtAX
pBiuvx9fFH4AqOuI7hh1rnwgKNbEURpH917qmvcaHdCHEDrrpkXldlGABKUpVupPginLsfNGFCme
Ehf1oLm3zRSMBByLRwaQh8Eu2/vCy4gCIwUZbOR8AycHIdhIl4qABd2InnUHLHZHJvN61NVr0c/x
Dk4hTPOggdmMb31nyxYjQM7J2xsbbTWhoL3qphpBU0INv9J0ZLoxCQ9PfdTQ+NGKsxnnXyej6o8o
WuWVlopnEoxHH52G/Ega7YOw1I0VVdfoBAlWXdaaVmigfdN7skpTSANzd0RtCIAI/vNqclv9MIOz
PJKkQHs5Ve0LMdiYc4h+cX3Q2qa1cfvCOA0SyQ/arFPcz3a4CaiUbhBLR77NEee+d+Xw2MHb3JZw
IaMNvhtvbTcQPmPPfex1YsjnPDomkak2ECGJPoqC5AUDjmBeicLYCKo3j6J+nRdxTd81dr9pZpe9
kf9KLC2NhxdLy5lOmV7i60FaHkudM32oTxIvHeYGTRZfTRMJr1mCMHFCkNV5yeakN5Z1ZLDEtyTb
eycmuoAGviUwn2vm0O+1jrUOtkByEuGAXDZZWsAGUIwEvFaCr6SdeBI6Gb8aOQJsp8qndYuSfKvb
5MBqkylIDoesnanLiLgIMuNnJMGBH+f5odXE1gMIgr88xvTfQFno2hwLtXr8Lh+ORX5D0Fz2IdIo
3MScS1glOI9ZEKvvg9KBp+hw69Ffp7tvutwYfRZeTREpHEo2Ajw/Vk9ddvV1DbAeuYKB/Qp1M9jS
RLtoswYrimRiqRiFnFO9bk+1RBQbmmLalDWTMgHWqF3Rwu2JeogRTLa5ik64sa4mmWwN+uOvDd+y
p8Xlia/Q8pueLrcgMNseNbXq+z69cAY0SuZUQHGt5dJfJbUizxpEuANMUfpEMcL1jWVW3QWeLDIP
6vcJa2MFnvceUFu1p6s5NasB7S1mai5WaZbtKQW6f5gGN7l0DTBapGAYCXdrFIhvFvS5k2G4xNBF
JlzYkQiDHrYz8Rzizhg0wre78TWUbeOHcUE5WZt3lbKOdah5x7psYnr1iek3SMuPVsOQUbmTtTOx
PmzMOr3SEKGtdC9Wh6wOrAsaNhNBjyp/R3S0gTrDzIQh7E5bqsQ61ji+Gi28qLXhqJYejJi+NWYQ
jociDJn7WXnX7ruKVO3NVNjV4t2olhRKu0O4iZ8zsXNvA3SQFdFBR1cShbPizk4JHIjEdMi7rnru
3dnZBkNKvsNEd4Rolb1nLChtQ8PlWrl7YFyMYBe9sm6MqNyTObtM4y0OfdgKKTBiPP5ssYVPAwKl
m2Xlu7mNvkRmMO5pNXyJLDJKUoBflhvsItSTsMvmd4Bu+kEHlhN5GbSkIr4zRgsvjNOkd51pSFBZ
OH5HOeNGCGSzGW3QASkyQtD9X63Uk+sWigUeN3S0dY6ccJgR2NA3XbdttAOaBImDxucqK43yqZkn
BBaMO1Y65EF9EofATA8IwnBKuYHfabJfiQYGSoSitrGMdK83+HsLB2ZP1w9bdv6V1NW7hbyP1kUU
b4KuKs9JPu713j7FZX+CBBXv7HT8SsnBVegQCZctSLBEQjQsow6sVwKRifACDIs1ORryW9F13qVg
4gF55K4zmnMoDPA3Xrkhmh7tivQeUkwQXtbdW4N9pcJWO1jRbNI+O0xhLk6VF1dbzkHNV8E1IiNI
V0QOEu1alvTyywZpSFIN4IPhEfuFY9zKvA4Zg/WCvG5kpwOtF4sY1dAceNKHECiYwGCrI0UQisZG
SWNB9ugzR+xFk83IR2vd02jkCP+ktakcRNVhozTE4Rp+1YRRZEzCPE6WYD02wjlRofXnOYPWuJpa
a9wNveabxQKuy0iyHOwOdUTC1WbAT74Cq8UedxWPdZTctCXAYjyO6Gi0hnGgrcaLUKizPrU0B9tM
fcHLmm3tTtxaZbpEYzrZKRT2E1B8VEme274BccYES1fTMTzcnxrT6IAfz8SmOHhSPc2AoFaSGfwJ
wsw33bXSF5jNOH5m8RGmdA8LMS7ZPvSazVlb5mJDcxfkfbxnO7E3jjsF1+ihN7WO7DgBuRVwQLoz
PbA6kDMAhZsJfCvVJFtEVebVUE6db9X2TTXEnl8k0xaUPCAVl8uZe7AhtTxFTmXqK3dAZxX16DeG
MSIhpJaOPxNtweOA5FMleb12y2qf2A5Xx3W109gAcV7CVtJBPdpxKf2MEdeGBYRkRRmeWA8CQh6I
GFMdalTOFifTFfnaThiWJjSx/ZhsGOQRyXwUXszAqSFlokFg4mcVcmTGkfFXDDLaalRAorxA5rta
+5r1Cu0AAMtTFJfncXAP9ETmLTmy2kokbfCNqMGaPK3QeNBxhV8rUeuPrg1aBFUx89hRr+5co4vu
XZgtHDOnaZs4KXFhTvZtimztpM21OHbSxXIEFuqyDsbynmz16StuPD9wMGPIZm4vPBwlaNUcM37W
rBInXK2c22x2skPQgh1HVdQ/hVFXc99ZcXvAllasOTa0h8HASOqawXRZeckFfjH5AH2VORnb9q4x
wzdOLn6q2NDUJEliZ/N/C9EIb5MIe0JoNcXX75PsgUC1a8UxQPQOkWcSuVrWgrkaJhwHWU81pVIz
OeK4hcBD4w7MWJ/cRwOB6H1U+wgNzkqwPesa+3GVFdskdb41aOgvS5e5+SRmbreaQDliI4e1QsjE
AcrLDx6dyKvc7lczNvcW9aohjuzEhGUZI4t+W9jpvmn7hUcUypeWGhCwdfzFHRoWhdJx161RkjQ3
kTKctui6lwwz74ikD4RAY6N7C3rI34EeUCtk9kM/14C4NMfctx40x4Gxjp9bcbWJC5kcrRQpjpaL
u7g2WI4ZYvhdO8oNW80r8LOUCWk7+1pNIdmMmGl6GZNVwMxD5Np415aRfmo8sOgcw+BCkX6FujoM
PhAJIsqXxgcKxYmaj5UiShHilUGU3tSAZHZzMhYXIN3FA/NtOveiSY8UV+i5dUKc0OzcASyQh0kf
UXMJqAOYQcoDbkbqusmiIdLVYJXYG3fER4Bn75mHr6sQ9AReIHzluBAA6wzVVR2L/kJz0xNo/bu4
1NojmAL3qqAPs8UMoG/Bk1G+CfdEvTEuGsPYb8yquJRdNVxo8Vz4PfIrND52fZExliYHoyyealLQ
MI8luzLKz5mjMS5DTTEYCUE5xnyTdYp9gwPXlSKIY20o1oUkIeAo4UffiGCClAdJBxCa0Vj3WjNV
t41H4dWk8S2RX8G6ZPaxNPz7U6az/gVFGK0KNfZ+E6XW3Zgkb3aShq8iGhS1ap5xiKC74EXTzo4F
JhYlilOdhKTblhOYNPKp142ciOX15o3mkpuY4Nxz7bz3J9v8qlmxvsaxYvluF0dwjRleGG32ODiV
hYZ1NA4W3mOfO2jLaIyJRTF+DQZP+g3nANbH/WiTPlTaEcFm80mlUbYvDEx3Q4mjUCcNOZra6sFB
eM5ZC1mRYXVLxt1b5MXQN5ZxFid2tYmJBcUb4HHoYwKPQNIXGJqOdlt8E6hybggoFTdhlQ7nqPTG
XQhK9WrMUucxy2Of4sraN/n8Ih1EjlRl7QMT1vlGhVKcqyzOrgqvwjtsE5wgUfWS8zaLtTSudDf5
QjDfTmuay7FSKApjQlHAsFb7ulQ3bWiHF4aVjnAwRj5XLPQzYv3ioNe14YeteedWhXUUPS6X2UMj
H3ZpdD30VOhJ4pOINX2BG7g8u4G6KVLj60gUIykUxUEVnBQnAJM+H+woE3nfkTWw5dssDlWDTs2a
EucNe294CVyfO3Uw8juXmVGF6bbIjwyunuwpre61lvofieGcP4dZpWEmDLhjqcWs41gZ5rEBlv1l
7Ez7Ig2tDiFdNruQrBLPISFgCXEWqbjRmJVsbK4FRcBGllXAQYglhlQYjmXiMqrh6rfDTOu5NzMO
rzhPjDm6T0o2p64dbgaA0M9DVjjrotJfIpXQsCGMdUUm7J4arz+6aF7KXD8bdYQuk4TRPeel5wCJ
lC8Jlt47Y0UFXARq0+ud99CXVn2O7GUddkjiZAoNVySfDnGaF36oiyrflLkTLiEl5X0ijSWiczHK
5wxRZXE3kjUP3K2PX/gIj16gxgP5Jpe5Pj47tZm9oxhVax4fzM0eJ/RWlhhXhpFSpOxXhdeQ52hE
d5YMOMkh+VzJ3CK6BDHGscYmD7qR+xh9ptqMwVsZYUHBkDqsKzfFmOEkvmc0r3Vij5e10yl/mux5
O0OCWiGUN1Eup3gv+SeXYLtTzPFiUylOcpjn9JAjXUpB11SI61qSJ8JxjK4rSja2GsPaU6FvenZs
+qomZshWOU+LSxNftLVNNBNtFG494leQ9W1LIK2nFogiR+sx/6hwYsGgmKczue2zX4XDiQUQB5iW
7oMgLp7oSvQnfLYsxaOXbDkz5ldJNt0I3Sp8lXKJo6mvdzkaNMr/IMF+6czVQUsqjFejEe7n0bCo
fzrjLM0k3JvkpX4lI6s+DnOs4g1sVpC0Q6/CFx73eG1F8FdVn1uIbKie0EAJADScfFnqhPUyGyxd
SR83F0VQlMhYBwbTaIL6zaSZ0w1yaejcIywzqj5ycQn0KLQb5Evu1hgHptYUE9VCwyu36M4BUcp4
2NhwwKQ1O1TEZHSQwooMvxoPXZQVR1HP5iEZnHTXlY1+NcI4XyVEcL5kegawpmodsWpRx04YkvYZ
O+GZxsEMFaMVNrBMaey1mMMuYm6Rn+amNs5phQMXlXeqfu2a/T9jSvmEEfsTHOwPm8aCDrsuVE5P
7H/vP/p9ovaPf9B/kjb2D2wu39/Ud9bZX/2M9AXDbvf2/h0QhmNJwh9nZpMWefjbv9cNAhAEWp2l
wYiU6NNV+Wef+68/0u2f0Gt//jk/vGXOo3m7INtCVeSfh5/0qD91iP+4gH/+0D/9hE8f2vyFzimj
D9cS33/RCv/xs+ty+ffur7+7IIL+r1yCl7dMoX1vOEB8az9fAmazNKN/UHj9y1+8+MWVAj2ARZ//
84e3fmGQSWfZ/Lf71EvmB86r//oHF1i0wD9h41p+cTd9+vzeL4J5Ncx2bFfffzFv+Df78pcB/3/t
u4cKaDhoCBZP2p8vgW7+4tqW97+YO5fetIEgAP+ViDsr/ADMgUi06ktqpEpBvTtgUUsQEDQH8uv7
jXdNvcaQoJHa3UOkJDDeHc9758HVeGxREBwlxPR4facQaPFQQwgMDUUsQynws0iAoxp0QPojGQsx
wsbRwf+Sg60DFFUK6LfltEfiulYIJFD7iFtvsjXtKTlkAwfRyCQkf9I7UkoeZYXGC5JNqmWGAZpu
MpygBC/ggEwKrsMleSYsQYDOlqE3OlGQogolR0YaOVbLp4DIDLANiCjYB/17M+Ai+UdZnFqetKke
VwyBFoyGDIhIV4aEqPPrPH1sKOXN0BXBMT9ZBpma8keGgmVW5tSALwFRA9xh0VUus/omqHc/GqqV
YGrSBPkxxk/soPzMTMj/HSAZg2P7CVWpWrZnXlrM2QeJU/G+9T+B7smPH9E22K7guD8msduaJQru
T1Bv5D+hSLsoAPonnw8bieSOmkDCUgDkialNgDSisTSD7qj9sK8arDZNAPTDBA1Bu4HQ+OA0AlCl
AJOxYU4dNpAIFP/gEb2CyJIL7dyx2Gta/h+g+BB/vHpL2r4ThOFHihElMnSGr1ZwL7+r0/rNLnBi
UrH7SOGypwSrTQqIDCllDC/EOLQrNEpAc8vUOhX9pyMjectjroTbp48zWpOT0xvasbsK3G5+90Mz
TgYEgaKky+ofG0HtmB9OAQaHBFcCoHv3WAGEySkN6JYCEaGgITEylGS1bogDvMNYPAVTudJbL6sw
alkcGnMa3vxAHXE8B+AiieImS7jQ++D8uCssaOtLy+/3notQRTsb/6yjn9Vz3NfdAc8f7T2rPlX9
x69lsc/3i18MdCUCe3TblL5K097sibL/19KL80mo5+9Gpj1vmw3Ovwb3Q36gc/2CiHUNS9BiPWct
7I/5Om+3UrJxCT3kzS5/9ps02bCnFvKnjQwT7tOkJ1/5ozicQ619wGdG+a7L/k/Kdl7L/O6L/Obh
3jlv2ud8J4r/smm+VOcTqwGXKxLG/C1nlcelhrzdPOX75dHbtPVntKAfhK+KQxOycxK0kH+UxZIG
IV4E3kUgtaBnuzZtOOtOC3j+IoNmPDzXg2Yu15CflMk1cTLfy96et/3Z+vf2brYsV0UT584m0e7/
coc25faFK7uL6ZSAH7br8uChwrlnWlS8Wa6v3PijTFf3KOXkWWm3/givly0hfrrFuQ68S7+eriHP
tW59vdj1Nd+kkE8s1kW+v/8DAAD//w==</cx:binary>
              </cx:geoCache>
            </cx:geography>
          </cx:layoutPr>
          <cx:valueColors>
            <cx:minColor>
              <a:srgbClr val="C1E5F5"/>
            </cx:minColor>
            <cx:maxColor>
              <a:srgbClr val="104862"/>
            </cx:maxColor>
          </cx:valueColors>
        </cx:series>
      </cx:plotAreaRegion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_xlchart.v5.2</cx:f>
        <cx:nf>_xlchart.v5.3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rtl="0">
              <a:defRPr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r>
              <a:rPr lang="it-IT" sz="1000" b="0" i="0" baseline="0">
                <a:solidFill>
                  <a:sysClr val="windowText" lastClr="000000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var.% 2018/19 - 2024/25</a:t>
            </a:r>
            <a:endParaRPr lang="it-IT" sz="100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regionMap" uniqueId="{87928D28-1B0E-409A-B8AE-FC312661D5C6}">
          <cx:dataLabels>
            <cx:dataLabel idx="7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600">
                      <a:solidFill>
                        <a:schemeClr val="bg1"/>
                      </a:solidFill>
                    </a:defRPr>
                  </a:pPr>
                  <a:r>
                    <a:rPr lang="it-IT" sz="600" b="0" i="0" u="none" strike="noStrike" baseline="0">
                      <a:solidFill>
                        <a:schemeClr val="bg1"/>
                      </a:solidFill>
                      <a:latin typeface="Calibri" panose="020F0502020204030204"/>
                    </a:rPr>
                    <a:t>218%</a:t>
                  </a:r>
                </a:p>
              </cx:txPr>
            </cx:dataLabel>
            <cx:dataLabel idx="19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it-IT" sz="850" b="0" i="0" u="none" strike="noStrike" baseline="0">
                      <a:solidFill>
                        <a:sysClr val="windowText" lastClr="000000"/>
                      </a:solidFill>
                      <a:latin typeface="Calibri" panose="020F0502020204030204"/>
                    </a:rPr>
                    <a:t>194%</a:t>
                  </a:r>
                </a:p>
              </cx:txPr>
            </cx:dataLabel>
          </cx:dataLabels>
          <cx:dataId val="0"/>
          <cx:layoutPr>
            <cx:geography cultureLanguage="it-IT" cultureRegion="IT" attribution="Con tecnologia Bing">
              <cx:geoCache provider="{E9337A44-BEBE-4D9F-B70C-5C5E7DAFC167}">
                <cx:binary>1Hxrc526tuVfSeXL/dJ46424dfepimC97OXlR2zHyRfKsR0QLwFCCPj1PZ3XTnyyz+mTTld1VqVs
g5aE0NCcc8wxIf9zP/33ffV417+Y6qqx/30//fkyH4b2v//4w97nj/WdPar1fW+s+TAc3Zv6D/Ph
g75//OOhv/O6yf4gCLM/7vO7fnicXv7jf2C07NHszf3doE1z4R77+fLRumqw/6Lth00v7h5q3STa
Dr2+H/CfL29e7ferF8l/vTp7ffXq5YvHZtDDfDW3j3++/O6rL1/88XzAf7r4iwrmN7gH6Mv4UUgR
4RxT9PFDX76oTJN9bg6PqBRRCD8+tSJo/nTpw10N3W/uqurxxcN/vTJ2uPvS9KNZfZzT3cND/2gt
3NvH3//U/bsbgdajh6NXRy9f3BvXDE8rmcGi/vlyN9xVGi6mrYk/tcTm6VZ2Vx/v/Y/vQfjH/zw7
Aavx7Mw3OD1fun/X9E8wrS931/vdi5vVYfVu9+rF5unoV8IljrCg8JEy+vgJv4ML0yPEJJdC8i9g
fMJp3WtX6eDmsXlc9N2LzdPRT+D1N8M8w23dH90cbX4z4F6py+t3786+LNuP9vB/aFnkiJCQRZR8
hko+h0pyFkVUkk+mhb9c+hNir973blnMl5M/ms+Pbeprx2eowPnfDBL16vVuv4tf/VJ/h45g0XnE
BfuRv8PiCEnMqETiy8p/gkPdWV1p8Os/YTXf9n0GCjT9ZqDEr/ZgKr/Sp9HoCIlQyDCK/gYSykLB
ESefXF70PTLxXXX3vv8Zb/ZXz2eoQMNvhsp+t7n+paAwdsQoBVwo/rrq3/ACeRQxSRFA9j0Ye525
n8Lia8dnUMD53wyK+NXp+avDrzQQho6Af3GJGPs+hLAjyRjYBX0WO+K7ur1rfs4kvvR8hsPTkL8Z
EPtX73a/Mp7jowjCgggx+pFFYHIUCnBiEj+jyPu7Rf9EGP/c7RkMcPY3Q2F1CjH81YvLs9NXm8Or
L97iR3TmP6RX7Ag2vqSM/BUWvnFQGAMTxojTEBjytxnLqoY4fvfi0tR3WfMTwfx5/2cAreojGPo3
w2h/dqpeXSa/1GfxI0EgfCD6md6S71xXBMYSYSEi/jmvfIbS3tTv7/qHn3Fh33R9hs1Ty2+GzOmr
y3i7+rKDf4HV0CPKOKL8KfX4+PkOFsgfMSOQsRD+tflb4zm960EV+VfT+XFO8qXfM0CeTv9mgLwG
O1n9WkeGIOXgEDe+hJXv80Qgx5RijHn42VKeMa7XYCaPP+XJ/ur5DJanht8MltOz/e71r7QTfCQk
I/APf1p2YFjfRhcIPhGEHxECWN8ZiKm0/RkD+dzvGRKn5ndLRM53q9Ozw9WvhIJDeggkF2HxySd9
L3mFRxEwAIKx/Gwfz+jXuX6sTTP8BCZ/9XyGylPDb2Yf59ebX6tDIiDDkCCCkXwC5XunBTKKwBGL
wGt9bf7WTM5d9lP645d+zwGB4X4zQF7v4ide/MV7/N9HdhoecRmCjML5c1eFQd0P6TO7eK3vn4jw
v5rAj2P5147PQIDzvxkGV2ev41e/NCehR+xJWpToh6IJ5CSYchkh0B8/fb6s/ieN8crY+7ufyUm+
dnwGydP53w2Ty9Xhanc4e/FqfwU/kt3mV4YSccQYZqEMwRi+Def4iEgsI/p0/ls/ddU/HTUmeFUN
5sWrB539RBz54SDPkeqh0vW71bquT3+tEMzIUSRAmMfo+2QRpBUG0rAQ/Bk81/XPCb9f+j0D4en0
b2YuT3XGq18pckHazikOOf1xXMegOHLJEOSQHz9Ai7+1l6f64vATYteXfs8AgdP/n+PxN6XpT2vy
Kah/95X/tDpPQeTinCNY8i/r/a3fIlANfjr/hfs+g+NLpfzvp/PjEP+l33dT/39deP/7ovzX5xcS
KL+tPj748E1d/l+3frxBeCbjWdfPu/aHtOvTau0e/nwJOTckG1+fp3ga47vt/lxn/6vP450d/nyJ
+ZFEIXABCDmYRRB6Xr7wjx9b6FHIQQBDIFJKFCEJHq8x/ZDDExn4CGpdIYlECBUv+AUJvzXuqQkq
ZVH0lOkwGJNgGfKvz5ycm2rOTPN1MT4fv2hcfW50M9g/XxIoabafvvY00ZDAkwQCGDoLQxRRGgq4
1/b+7hKea4Fv4/81o7yfbeiJyrv6mqLeKOnGQqFBXkVjtZ6yflKjZThOkbgdy6FQRZFeWE9LZRzL
FcnqR4PkJdzlSTmgq5R0pVr6ftOE/a3h+Yc5tYUihfSqqOybxrZUVYN+/82S/+A2+I9ugyCCGQO3
RUDY+v42TDDVYd3URFW9LJOwG25NFDaK5MGkXO1XJedWtZksV2NO8ySn7rQnTRbnXXCR1uUHqqsk
Xw7aNU4FfWbUoiOp8hb+Cvmyjnx+TENWJpawi7EI1pGUbzsxTIp3uYt1mJ80bMljmdoPdqkfgpb6
E+fySDVhd2umUistqhVJ2Z7x5gMNBxKPklnlI36FS/gjncWkshCvcBigte2jK8LnDITodDP28xij
qswSbOnroBmYqrrCqzTDiahDq8aGXfyb9YSt92xbhKABShpyTISg6Nl6OtMyufCRKJZWg2qnA8LF
azzxrQ8Gp/plOHE9zHr0zTn36XETLlsfklOoq1/IaqkUWbITW+ELMbqkJlOMGn9YgruONAqnSlMb
Z9XyZqjJbujJSuo0KYrsbbXwdVYUMZbmOqrZ1pfTNurHXTpGpbIhvgq6PG4ymiVLNa5C0qOkbfCu
0s1rLtM7nobnvskeKk63GWKb3AfHZsm2tGgTNqUnS1AA0fxq6j/Yd0/W8b31hBx2XRiGWIBoip+W
8RvrWTyJaNbkVFmh2zitxW6Y/OkEUx/75syk0/5fXw8jjP7pkvDICKMgF0qICJQ/M1hkxNxVbUiV
sHIdpN3FQoUyyK+6uT5rglTVy7gcB/04q9rqQDXRppcoUyOewXaj7rBgdupwlinX0LddwC4GB/uL
T3xDXIeSnJTRpuD1+wH2oAhaWOKpiTol0jo8hwKlVCQ1hbLeTsemyqqERINNXBeWSabbWyvnYUVK
MDseBkWSVrm7IiWuYjFkizJZR2PN6+xM525d6r46dkXXrevG2kXNGcxqhksc6xTpc9d2+5mxdmVK
FCpTTjq2umjV3AR+QwOdUD1tTK0n5RnMo1+CPB6cvJxb3axTC5bMLF1H9TgmDdNaDYXM1MSrXHU8
vDK4bBIWZTpe6lHHEZyPi8KZuApbH9dh2cXluESxbpZuV5LmnoRtf1K6iqk00FT5zNAkIO37Ku06
lQVTcaZNj+OygttGXZZv52F47Wm3iXIaD4RtdR5UcQ9Lq0wz37cNq2FXzpUStCoVKfUDEvJU9KK8
KMvp2mboQ4cETrJs7l4LPoIJZq3KxkUoF5aXtib4UNvJJ2WRioMn4hJVc3FWDOFFLuS1cM1NMRqT
tFI8srTBse/LCnCD6UVTp7ROt0vmZmVMuNc1IVsj2Qkx05TgHOt4nOd3Tpo3ZZYvCtkpTWh/1XdD
o3LTPUSVvTU2yFUZ8b1M21HN3mo1l8WDBnlCVTRUuc6rFapwHZOU34rFycS1Y7WrZ5MqJGea8Ci7
E1OVwVGBFMCgVzJcCgXrLraSFvIaTVlC8FLthq5tE+LFuypdMiW7EsVd4Q6jnUwSDd0lKmq+tkNV
rm3BLnVg0Flm5jc+areOgVUwzsAhIbfxmRCxdtZuPOUnddGewEOh9YbOo1VzNa0aH5yJSl7JPori
LmvezuE0q7Ljl7lDl3NZ95sh9KeocGnCWN4r34s9Q8as7ZS/66BWr3wVGFUGZtzOrXnrsQ9OyFT3
Mcm8uJgiI1Z1Vjzk0eR3kQs0WDL3MWzMC1sG46qSTZboKLzJMMoTO03gVht+PBn7vq+j9irUM1gD
giUPcDMfU95Gq7axCW44Tpq6cHER1EpOdZRErDKKe9afeEqCQ40nFiObtpOyLloO3BMX17U3l7Up
i2sTOKJQBLFq4blP8tqI43oM9D0sS3g/ozruZnPSNy3YyEJY0k1hsTJ0gE1gIqxkPdu4M3CfWZbP
scy6eZeV8h73BAhAWFatqtrhhtS2SNis0dYsfXtAXcS2WRodnGhWE2tV7brTOfDgnhZTxJ0uvfJl
NxzPvXHKBzVK6p7eOIvCPSlZqiabric8fehTfKuDvoWYL/3GTdTHxM2pKluIRli/zzxKk7rBa9S1
O8u7ausqkcU0kqeem2HHCnFpEHg2VHP+2lSUb1iW7kRv5Dq3tll1PcTs1BCVllW3KXNabYmGu43M
jewnvMoDmClml7OvC2AEkVgz384q7XGXCFpawCwr1xkY4NsM1aMSjIy7uQbofU+qlTDFZcfhvueq
MPDsZhMkGVnObcrYGgXBUzBs5Ep6WGRN7Htj5kBFSxuCv6pOZ5qVq7oO7NbbzicMl0M8ICfiqWgJ
OKeqiaVfyrhKeVJ34jGrKr2aA5xuzCjtSrZjoIiGKXeLxRsrJhvnrmlUwCxPSldeVdJQ4Bnj9TQ5
pPpB0FOL0XruSIJCsyUkiBc9Jm03MWX54le8K6xyWdYplNXFdqbzB1lRfSKzUO8IH+WVZUwfOsLN
JSmRj+d8bGBKVR9Lwo6RgRkJeBZ4O4fgbF1tg51gMNrcYLaeQ1i/VoAbicamWQVBu5+KXqsoLylY
ReCSTOZ6hVj6VvsK7RFsiSQVMBCVoUkqspQ7nXEaz6i4avHAlRgoUtrlneqkq4DmtdFehP37Mqjb
wzw0N0YOgeqE0/vUVnHduIe6Ntdd1Z9Kav3aTO0YW1STQ8kX8cZyoXdgbktsgzBLUuN00hXaKBOm
N7MHzHXGsrie4HY9L5cNm5p8Q4JhXtdu3HqcnVnW4lXHi0RXHHCZ626NmijPIFKA70qbEO0QrM2J
D2d/LWtwVm6YZogWulGZ4ctl03ZxEzCS1EN7nApkYZegLqF1Ua9SSpOc1ysjhD6pu6aIm0jncd+l
WhU2G7cpDtcalRBqeOO3sgFOihxELtb0Fy3MQAFLehwaG6oxcHW8LPNN7dL2uGzZCjzPXmbkvuj6
Ih54Eam6GuQ6DXG/x6M45GF4TgikHGE7Xy5WFLFoRrJO8dIpF9EbEi1rT2E9S8tX2geNSjncsujs
e6nLcWu77nU5w67nQZHFQ6AhHqRTGWd9x1QNiwBcm72bwydYZ7/E8GR7Hk8Cp+u0M2OCLG1P58Xz
lQDPyXg1J7kf2lU2U9wD/BRvWte/a3RwGDRR0qPrMQz3tl1TuZ5de4scGHnUeeBXdaMcses5G86o
8XFmq2HDAn/MbN+e0H6Jx7F4EzlzYkIgU0OwxEGa2W0VdDqmdp5iFhqknEbtuq7rdVs0KB4bx09n
iagqdLeVbdfFkZ0A8qAVapmzG1lnYLwh8bFpAwnmBltKt3aTzWbn2urMIrnNZ9dAXHF5jEmVlFFb
q2FuwSLn/v1swRAKHdFYYrAj34IHT+uZrIWEJZuL+q1s5FZiIBolajaoKpp4DiHPAPe0xNKUThmG
rgZcnRPD3Woai/bCAATHc2fNWmty24YsWPnZ2WScuT0ue3pp2zZaLxWjQL9Q7U8M9ccLHWNZCFbE
XlftCvcVWheLntcusLCfiwlQKaKrlvhK1Xm29gOQy3FsUFIyqWNP2aSwNUMSmnyErCFv44BNb7ht
z4rerVxTB6s0mua4aOWifNjxw5RnpXJFBiSMzS5T0cB0knIEHG7SXbRpvC2P66lbVjXjh5Kcj1V0
PzPIYXWFyKqc+jERjTgb5ViBqw53OLBvUk0TObgNw1bl1bxuF7JnI96OYw8cNID8adnaEvYfC861
bWNEwc+nQ73y0Rjn3PVqoMOhp80ap2zLF/3OD/qsa/J4FM0JWtxr1NHNwvDKNmvqC4WXejM1kJyO
acPWtJ30pkPVu8IAsh6VSaXNISNlAlnEllcFLB55F2XZpV3w7YIdOhHen2Y1vFvRLpdBIfYkA2c4
y8Pg0QZJmdS2idvIwGaOgHmEV0XT7H2fxSgPj5kbgBiZ+0WmOg5zsQUHGnPeqZJ3bwreH/NgwSrz
TjV5/1B4+Wir8Np7sWUFO/BoU4kUXHqKPzQWXdOySOa5Vt5fpvXwdnLpLuqzB4uziyl3T0l7qOq2
zleT3C2sOB9oeSYjvp7tE6OeVtloNnwSa5LX71Ddvy76cdviDKKtg3V3SZeV4AvwGSF0vyz5A4Go
yFp+UZfhJkDDWthN1eVr2pFNhsOdDMR2lGQ/dkFCB7H1zMRoFpt0cG857S906fZ0BPJpsy2mulZF
M4q1l3me6NHOyRKE4SYUy7t+Li9rPecrUfRbUBRySF76cl01PFgJZ0U88up4GjORoGyYVx55CcTb
kViOwdWg5a6mGoQHByS19FP6odPgCF0RmDjzpl1XeSjV8JR1Uj6iW0Ha2xnDLl26tlDAmk7HCm+q
gAZxT3CtMpfftHUHjLaCYbyBaD7pJkp8lp3LNupjVMpejaY/q9C464o67mt36ZYmnizdu6g8HvWQ
BHWzqD4LdyGbYun0h6meM5BczNvQ+/OmhQPipxNG2LpC+qSCGJVNzaBswWPv0Rzn/aFHrlOQJb7x
QU9V7sRhmIMDFfZN1dHbZV4aYKzDLSYNbOUFLkV6mfAR3A8e4f7ySkA8hnu0nF0EjhWK55lMgMCs
WlscCqg5n/RPSyXaJdiKLg1WeQ5e0sksP3OTYDfBaCJIH6fyuAXedqY7e4tnGLldokMT5B9oj6aD
nBfYdp3MT7qu+pCzlqzSdIhm1Vs3rJ++xt1kE88m9mBds5y6qNrD6wZjPMksUhMJd5XRH4oKKIAJ
29OuTfeltjpude171XZBezW2Sw5pZAdxWhg8vGn7GQPpWND7krnZbnMetuMqwqW40W2IYuN6A7oC
OKmpj6aNa5mOiW9bcBpg6tSV71tIZ2IS5cejL0rIOb1f90EBi5aC6oYaQXedLwNQl0LwOP04rMIC
eoqxI6twaZkaBtqratJvc1hGFbiSxOWCm5XJESTHeFnXvV6nNLwZlj4Ec7me5FImTkK2z1iDNss4
4dg5fclp1MW1W9IdsZDg5CnL1951F56PSWTcMZrtTss6BEcmypjmfIzbEZSKNm3ydSUhx3btlMdu
cX5N2iEDL9rtm5FWm5n0EU8yyJZgtwJdswMJtgsJn0SAkZ37fj4nyEjw0dQnTRi8DSBrjiES0mRq
0ncOQ/bY0T5PunJYgBPSKtF06uIivQUi5WM6Zh+8q3YBn4+zGsGFwZeMk4A8qhONirw45s7GIO3E
CJcXfO4SSDg3Mn2NI/Naj2O7jlK4Ig/dLbzcZ44dSAkqL4sqtlO0Ib0+jQL3rhTtQ1hfYlOs+ikC
XYudLMRfl122LqdsV1sKpIbmGz5WG67zQyWezDbVK26jVRcUu7BjjyXWsNVKdhFN9BBBaqC4C08+
Kk6fhfbPEtcnxfjetHOvs/zzi4pfD/9xZWr49/GNub9OPr3n+NfR6ZcXJP/ltzaP5qnKbZ9/6Wk2
X8eCyXye3ZPW/t3BP+n+f6Psf3rf8m8a/w9lf87+jez//RsnH2X/j30+y/7hEUGcgw4MD+6BrM7h
4ZjPsj+U1yhiAl4KIwSKaCCtflH90dOTlzyCaoFkUsAjmH+p/vCIE2biqciDQySh/T9R/TmGkb4T
LkErhxIeCxmnEiTzj3r6N8JltQg6EDEgNUw8vwdSGsSon9OYVgY0gXzK3o/L3EEyvjSXvSxIXGeB
iMVI9RubFvc55ImrAeSjk6VMu12Y5emBZZ6+6VhTX7Kh68HEc36l5QLcbgIpPs5J4ZIc3PpalL6Z
VFGG+H2PfbdJF31i+2w+DXMku1XeNjpfE+rkgVayT0TRjbfSFNUbP+qwWLOamjSeqSsWVYeeHweB
LB4y3vp91XIyKuOH5ZxAynw6NIHulCl0uO9D4GFeNOhucl22beUU7tOU0EM52wgymXHcRBZjNRlo
XXjfbYDjjqs+0nqNwqFLomXmZ+OIRFLAzySXoY+bElRNNbKWXkQ1Zqu+1necWXSh8whSqrAfp+O2
hUcRNkWe82ZVWbckxZwGETg+Xz3maTCcNXyi2wrY5XpuUr+StLoIIflW85RBLWKsmRppzU+xzlrQ
k0SR1E5qUPUgqosKj0ACyC0olaewc975hYyrWQ6XTUNvfS3LbdimbWIzzw6hqUS85PNBcAcseqig
otHv4SLjSjZzuE0r3K9aWY9PuS5RGJQ7UF7zKxSIQWHf0rNuBsUiA0K2h1x/3OWhTROL/aRAFDi4
pn83i0EnZhoWSO2KJa5NiNca/PKq6r25Jh5kfVyEIVFRxac404SeTQhGMp7CwAugoW2A1z287LIe
Uz/u9EAp6DSgDcWV4FECIjFb0geUVsXj0vUjBCuJLkCvaHeZTNlT2cbgu8xxdlqnU7ad8p5ul6il
W1wWxQk2qbvpA0zfgFCQJtNQTUDgPBePxaRZFGdiNMd1sdBth0wEV8jYYQlRelLwYVCcVzCOmfRV
B0ucmGacwakvqc0Udbgd10YKvK5T2DYI6gIHYFDZNgunKU6B5aWNASqgAxTXRTXsTBeC3FUVJyA5
8XMWDPh1ya6yRcCFwiYaVyVc87VHBJIAXFTLoDJrMxPLCMh2KzxSlcOD8t1Tjj6lpdJTG/cpOTaA
czKnZh0hf1L27l6UGWhTPFNlk0ExzI93Bs0rQU2vGqovo7HcMJef5tSUwE7YO1SJjQs81KZoiOAr
xdUySnwONs3PR0fmXReUbKPJePAICmDEAAmeTW6hcCjlQXag73SsHpOukv4EWZNvmmLpYxwEOBak
6taWNWNsZMdWPs8apS0oRSBleNC7Gr+e61msMjwPZ5ARj4kbbbjtp15uNAJmurBujIkwt64F7u+6
AspjLg/XPEI2YWPYgWox1acW6ie3c9C/lyYfdi0k0ormFVlxM5vYCbBpYK+V4oPOTsahLNduhERW
tiCXNozcmJFv0wDkxzoE4abuyBsDNcdWSTPdla2IYlQ7HadF1ByTBUO+qemOmsgeOyLsVqSj3lBp
umNwdHYdFLh/DeqpT3iL8KYoDAJql4YrQiNIpCqfblyEpi1shOpSBqE/+yjI+K44cyAwqmIQlUpd
cJKbtFinPjwvbXOfl1BVG6XPEsTzNvE91BqhBpytrSmiA+nFVVcUDzTgO8jfwdwn7ZMhggJZKnIE
DDu4YiBFXqPeB6CutYIqCdKUHUeozJUFGHwFvJGOIT+ZLehsGYPx6xGk65ZGwBazcokbch3M2qnS
RVDwtLdNRZrtPJaXWg9oVYrsgeVZD/XT4XqeYP91Rd+8xmRoTnsalKoaQW33hUlPcs9AQ+mFftMI
4OZsEinoMkOlsiYt4mwcBxClNHBCL4aE6Go3VUWftBRf0gqzhOYEryQk5b2KOmKui77IwdttePhU
/grKmyDKysRUaX+WDeEGtKj3vJxE3MyQgdOKvHVTGD162WbbMO+rjVgEg2KI86pkhl+B6lZvm5Tj
ddvQNOaWuB0lXRBnGP53Ashb+3DvS+dONWH2pGkjKJ+nQOC3NJsCHxfNAknVGATXVcbHHcd5ezzJ
Vl+FjR9vwpqZ6z7o5lH1Y1m+KWRkWhWZ8G07LMFJvRC3L/J23rRBBhJ7myEFef+7YCyD0/nJr/kS
Lj8bmm9Tg+VlENp69UQf4orgK0uyD1GA8Z21QZ14LO0beN0ze0/BEeZQA0j1ogrHgaBinYu4LeS4
xaiM1p0sVZtmrlCNMygOOyIvMIFC0TIbWKWM8FWIWBf3bY6TqPC1qr2nSdd6cNdPqTFaAlIrG5Xl
tjAFFEnCDIF7XfheDL0AuRREssibjaNleBo1kL1B5lft67YcDlMq2LEWOsaoMTEDC76A+VQrcKzV
aq5odhym7bJuanC0c+fGXTXDX3bR4Co7Bj4XCj4YoPT1tdWgkZjQs40ThYW9JIGERGEptkjMC7Dq
dEg6ARVoDDWVkbf1mhhgKV0+JGVfngThEp4YHoo9dUvPYo5GvHYC4zUjUJFeGrbrEaJxlFXNpmz9
uBJ+5pA0oOjmf7N3bk124ti2/kOHDglx0yusW66VV9vpdPpF4UsZJCEQSCDg15+x7OpdbtcO9+mX
HfvhvDgqsuwkFwhpzjG+MRM7JRZkN6cKvQUWb9A8+jBqeCHJutzbsbGla7ERRUv6SSbiaMb2NQ0Z
u5942p/rBSu/CZQ9AN/wUHXREnUxjhc2FtcOKZtvXB0xLPhFvBkTKvrSdVv+rmkJu+8kPtbkkvAY
LXDUk6yJ0AoZsbMGq/j/9wc/jVX5F/rpn5zbtdYHgfOTdf83Kuif9NRfHNH3f/Bnb1CAZcw5cK7s
e6o9Azbwoze4IvNplvMcK4RgXVH0IP9sDvJ/gBmOCZAduP4p+oe/moP0HwhiAynOCLoKlvL/qDn4
hWlAxIKBv0wRNCZIXOQJeLKfmYY+NcPmeQEiSPpwUTn5lPFAq9bHKKViBWcIe9jdTzfnv+EoKL3G
lX/uSAjmZOQp6CgkamKAFNfe5+fLxonRWMfoSKzwbnu2oVDdjYkKm+84Ttpph6MJQmUvVmvvlSr6
/GELgqbYpJNuuKgugvLIRNyOBzaPBdsLACM4Iskmt5tEBNS2uLdfaR1TwCa6Htuqx6HZH1Sbr+S1
aHvCTlDCBnsmTpp+lwIb6fb5MC87rbVgF6sBVJQw1OxLDeP8azQrNlSbI3JXawJEQuRuBiOlmvkQ
ErnFVykmjI9qJfZtppQWuznYLTtTnnlTpq4V7KbdePIhjaatPkZF1qz40ZaAfRdbeM72jjN8hk5J
Gpeo9GYFtY9GkND5qoOqFr3KdUe3UeaXZp6zsd35vB1BE4xjEm68MIt547gU8a6vZ340dJqeVEOh
htZwyCoCxerVGPIQDUvjdtFWhzsroTE3YzZnZcZC/gFUlUvKtHdJ/4jiozeHtsX2/dYxtrK9D2xq
b8kmCJySTC3qCHhAvwbaZS8LicS+QymCjdMa+1pAb3sgXRE+Y2+SDvW0LsQOZxA+aB8ktxXN19h8
Jr0DsZUMQJPAETSNKosIIBycHiAPJ6IjfH1kDd9NMOfSUg5E51djJNQVGrq3s9B5emBdy0DkZLXf
1zbxeyhJLRvKSPNhepTrOs9vnSlwTZGZ4ZWk0GezYV072DIs0WW95NtZSd/fw22LknMBzuRdnvRU
HhTqJjiV1zaYGD8UV98glXsdtXF2XJi3YzVsW0IAqphOjxDF4hZo2FZsTDyMKprD14LBMGZnzgdU
B2VSb8SeVzKZ/uATBzttGqRyj4b09pXMCv+powTPfk4GFEpetjEsrzmXfQ/1EgqUOoxCdHof5VyM
qA4p048Dm7w+itUstqtiuIvqCHUP64umhrinZRgj0CQoh7sp7ALE8fBIhqlTz8bGTXubYtljFWb6
+rehpUM/Q9X444vFRuV8Wnis9K4hHN9ZbEsO/mfUReZY1YKz2za0jCKdN5AMXT3dpFrk2cekjup1
t9Ymcweb41h6GYcGd21rIFhW0Lvt6yznjO2jIZgRSAlQxKqDv4qT29riqbtKAyVagsG9rumSdFdT
t9/hTenTXShyj5ZgrXlXdXOCfx9NoyfHPl+ofp7bEa8KscuqqmTqW/U+982oH0OWWAO9vTfu2r5j
3/AO0YG94uj8dwpVwzuZDBF6mlWpdTescJC/xBlX+S5bQCGAcxzAQ0Pl/NaOlL/xcW/T16aD3wSY
iPpDSulZazoeonor3jOVoLwKqUOvN8j8vp8ouRvW9tTAkRqILBdslKASR7WL5zUpFc2P0uU3ao79
xylfxyPNpsNWp89shRWa1nhUEC9KNrSwQucpf+R13z4OKYmqyRSSlNkmlwvTVLyft2Ia9zqOZP6U
xd27jplvQy+CR+MA+ou0nt5MG2TYspOwpFbJ7htsxm0FRCO87Sg2wlbG/dfYCFrqhWRPbW9OwLLG
Q16nL7Pisuy6JtlNG31vi/4Pg+d8BxZz2DUJPUVLcMcVQvhN3k2fO28eGHCyfexDsyMiehsprsrg
8nXHrw+GQ37yUTGcx5Xvhmh5DtIfrSfNwQEsqgoZ8rvZCY/lMB+nUZToRegeGg54mqm/z7sOG2tR
5IBdplrec9XAOGV7mWxb1dYxtG9YlqVWYNZoTVml9fsuWS8FAp9QduvztBXHjDTD2WfjDlBWcgPP
99CO4naLAcElCc4CVIWXunftwaSglibBoRUNi4bA7C/Mt9jEJvUGJ1jYjT1e2Tox59hiG1Ub7PCY
pS9bvr5jbQYnx3ToCh1qZhFv401C2E3tW1fKfoNMNX+EmdFXY3ftoobEl2A2+5LqUFScjyPcHXac
JNxhXuwYCtg6Zl8xkeomou2pg8pSWmfWV6HBHleiwVNqAiHlTLqDpdFtrOp3jKsDTn64OxyY4LaM
HuRKYYZkt0rV6Cps4PXIzIqngfAoLZkf7pI6O9e6A7oj0ifwSKFqDBaT4NPLPOdPRDVoLZ289TyF
pda5kuv6PpYCG/fCTVUn6ljbVe2Zhqiwru1jGjVmR128z7IEVT6PNEzF1OGginQnbyLLPysAX6FM
vIQnncwZAZqG/bHEuxWeeLHQkmLv2aehfaLgAdWu9mQAruL81ZhZu0+QBrE1RTY3EbhG9BNyS0Vb
QmIc9jZrw3EGRnUKXaaeVyKCwY9aF7jVYwBAmGT1B77CQFjl5qDN0Ula8JKTPo9ise86n9NPfDD1
Rx5ZC7U0H7lGZ2FvsXOsD6OzHbrQtPiQFx09J5vuPjXCjZCMmnXbTUZpv18t7tky1rs6T/WpzrQw
5aiYVdA6YjAzdopg56iA7kFs8Nhd4P1e4Ly4g68NsnGqNygCy+xel8bT0wi/9qPN4mHfI3z8pFE9
4pjQ83zIljV7mCj/RIBC7Ys6Shhsw77VR0rrPkOHzD295R7/DMJOjb7ToFggZV7M9miB9ZbBw0mt
AV0+DLRevvFBxvB2enCTQJPkS1rYrdKxUFk1jD3g5YmmjpSQi2O5TwTL5p3LRAOCHNhiqPAYixcC
ZezeSFjHEBcgBh86oslTDaYj7CLS4UPHQYCLUg4w29ZkKLksjKhphlfo5rF5MBEFKBGH/DMnsz5t
JJBzoXVe8bxm+9F5v2vrBl5MBucSxyIIgxLSK6gfkg2oMHj6lNvUQXydNrbLXKSHOxpzWbUNtCUw
qKBA0lEPb4dh3U4xvgofFI33DZFLvLPUaZz6dT1/oUW6HplT9MNgKTymaWtbKCbJAsuqa6fmVPcq
+eCmDEKfmXx8qOeIOziOkrzPAz8OPAVxYAZ/EsloboghiyrHCHtO7wTcdgi6d1QN+bmOTf8WYvaL
bEFDOzfTtiSzO+nJdvcyKUjlu+zosC8eUxAB8Q7aC303OhHvccR21SA6W23DEo4IHbAn2SbylGAD
PfkhVjeS9S3AnTzFdihTIFfKXfIhAt0/MdiQrJ3Bb0OrZlJnT5DFt6dphG7S1UN28Wn6bSFLe2NB
1C4Aa2YxQbQc+70yec8hctT0TumJnOHObfcNhB2zi7iSZF8LY74MhYOWodzc3RTAvO63hR+mfhTH
XI+drpptcni1mdf5Gx+NqLDqDGogjTa/g1sQfV5b13wgoxvRsHDb3uSUcXHKZ8p3i22LkkemrbYx
6y8uN6RabGj+wJnqILN4H455WMYzPIzxXGCEScVCAFy0puEJW88kSxxC6bEhdkXd24zTaaNw6uYI
kGtlYfTvPMtVqZ1czqKF5arizT9DzI5ANaloPSlH1MXXyh9MHNgrR6PT/5H0wLSq2Gd8uszZ5h+0
4+E9REMggNZkkBPaJLqitrnwb4t5KO7YmFOUM+38Bh0laUrQB+FIBES8plggfbh2wma9JlvflS0g
3neB0Hm+KrXNt8wQLGkF8Ocjcgdp5cas1mAdwAUNyWgDIJz2ygEHAl+2q4upzBaQIfNgdDWwef1s
Q2zVgetmBjmWxctDFqKCnXVdyPGU+bQN5aLqPr+4LX1q/dakMCt5Px7HeczPDWXmHRJoSdW0Bsqp
Zsu5M2BVXF+ofZurL3bwQCc3T+fbtOdRVOFSw1O0rOGs0g7s38gQqZAgkjXRdVS2daCHLXECjvKM
Tb2PBtoDa1zVWk1irpP9jHKnfmjw+GtgT1lRrQptepnGjS5ZMhgJBD6PgevV9IRoxCc39+sbmV2p
4hAUUEiUYr5KvG3vgugiwP5jfTs1oKymWb6Hsirhh3X0UpgtvZ/lSMsRu+aRF0N8mKdU3CXYxR/S
0EH8LWSEGqCWz2kYOihsW7Pv17i5m9Fiw1JmyZdi2uxLCnDvdhnb+SkSRB+7vnhWrB3A/jF9m6am
ex6XwR02IEB7T2p3jJKuP4k4HusD9iC70900gJ4imS1tEYc7DSygalZO+n0vJQr9Dat5uppZybC8
gYOfHdOOoNCQ/dCMu6YVbrqkaCj3zTrMO5ZQakFKivS4xMN8Q+DKewCWIjpc1Y5z0WVeV3hlotMA
shh6Fbw+TJHLLC4qUSFabnvAb1OfvkeCIalEh75b1Xhrp9THOMSvzmJgVJeixQfWntaPYsmyg8EU
qLt26ABGi3X7pnh0pRgI2R4MGR/QQAIZG/DT7nk7A3MG/zID2450tfho4hehUCvCyurJpSgAPBIF
3H3TVlajHLc3flTpzkNiA54UIv2Y5f3Mwb9CDK+It9jAatDqrMSsvOY8taFfqjFftn08KF8F0cqv
Q7+tezMl9rA2MhkPwUQNUJEhA+TWp/F1QaLNBK8ZchBhaC1vI9/lN6szAmBpCwKixyufwDL+nK1T
+nYN63Zunct0SSYnyllOybonq4pB9KLBAFYxFnO9h5+gd0vM6hdAwMNr2ta+7MaEvaFsGvYIEQHC
KHJ57ixhWJCuNe+m4CgHdbkka7UB3v6WYit6R0j+h6kXnLpzjSK4id3MKjx5npYOEsLLWhdgbGNl
2ZeR+Bx4FA44lAEt+s+lWdCfem0vzRbrGzfK+RCNyJSVui3q/TCQuoqkkgE2lu8PuHJTaUnNLvYC
dMcIPCMCVwFzOTU3LoyQQbfFn6CM92tJsGbiagld+5arWt+1rJXvTLbqe0ipQzlDKsfdLy45HstZ
KFBWA1tBZItMAyDLsMfjoCCIJrSudYe5nST7skJ5/tSayODBrvlnzFmGVZtaewTp1t8Q+L6QuPmo
aOm0lkBKTR2e/ChyUwK9MsvNNNP07ZaHGLgZPI0XP+Ohg9HRDG4AAfSCbvoqr6OYuugVdB7gR8/J
btJSH+OhAQG6ei2fVIyeaC90jGgDrVsA+YsxzS7erKsVaEzfnvIYFM4BA6bzz8EWYbjVADHzCozS
wm4a13Sf2m4dPpHIbM8LmTYNFzviI14j1KW4e0003oWkW+sKFoNJLlqv4WBU0bw0mUXxgzOUbKcR
Fec3FGcOCzVv4r6MZCTvYkfqacdSvGILM/QV6hTCRB6g+gVgtngZTP4O5zfByRFc/zVMOVAhi8BQ
ipW1uk864fE5NB3acfFd30rbGf9tiO2+4FyYm5sQRfkTKIrZ7rBbjs8g7BQUrIYpyPmQXE4baIOx
8tLO56jYAAhQEt5JH+V7adIR9SOnzctki/asEDahcEHT+pO3PYSFNBIUnZKYI2gNCzzs9mZiRfcy
ZzHiIs1Goa5FHomKnV4BPSB855wHE8raZrfIAn8O2NQhUzQJVCxvqPwI0xYHzDj1UCIa3kGLKkBX
LlU8phSctePeVn1oxi/41yj6AfAU6NRa++qbSFyQfxQAIyOlrd6jd8M3AbOA60f1QOYDgl2wGcXq
2n3iTPJcULdVOJnw1/BOMixePm94h64Q9/XEwtfVd90pvWoncAvZTVHU57ru6rXkCnbrjQTcatpS
I2QAag4prolYOPMAoU6ti5FMrCAN2v4BkRTcjJiqjaxls2WbubR8RqivtOvVn2O5jbZDjqRIVPaL
qd1jtsHqqla+2NcOGHUDR47jW4RC4E+qTGwu0KxJ/8zizsUF2l/WPo90xeMfvS38ySNR0+8j1a74
AZcwMH3nUh4Pn02XQ4IxAgrrn1IO9CvcpNgrSEETKLT2tlGRTHfdkIt+zw2g2BMJEVkq0A1qeVrE
YF+jlOEbxKnCbfqh7TCLevkSRU3qDsERPIPM1vhwGVvwd3gPO33v0ppmxzXdBkheYeS4UZMe8ZE8
XGX8iecE5dXarn+IkN+LSwht1FyGcTDutc0pvlJbsfXPJJ7a5QnbZa2OjvBE30XJiEXZoF3Xd2Zd
EmCRKxwpfU+x9ZjbedLTCwp/59932SLGZ+rIZg8Blv71QKuFP04kyWG7FRbfzYDmzY4gK9L2nn//
qBgYPmU3kAEjoP/GrxWOdNfdq9FhR5nxMyyXYml6Dl2LQbYDgiSSKkS2m/YSCOJSLW2CHz+OJ0Ad
wY41cihpjzMjMbdRtvpyHJfkvVyKGF1qoU4GdpJG9tO8S8QcsvL/kLjpILcladl7keZlR1ax4bBT
ILKT0NH+puhd+vp78+DX7C9wqDgBMIUXPc7wHiJg/bNzoEIdcyIZVm3MhoduYZJCT5mRp+UkB7DI
6GR89ftr/i03jYWbY+hUllIUghhy+ItdgWIacW0UT2WWRxa8pAETLLAa/hjR3u3iaUvPyYqkQgmc
twMjizxPdFghtZQecaanNlxRTT6TdK9iJBW7hZjDyob04xAKD1SgCWiNh83isF896zo0Lr54TrJo
fpsPtDlwOtCz7yM67jgIY1P+/vP9yofh4/GCZUlRFCQGrfbLPYV7i1gMYMoSPbDE2u7Hm7rRYB1Z
ujyOIQl3LA9dpRDofPf7K//taXKKmcMYbg85gV2tqH99mgNetVl261bOKkZhqdvsBqpx80eTWjQQ
HA6U+jfP8jqc9WfrCesGRWvBEeVFiUqB5P3rJcdOumk2kJFG04r7LZk7yE5X8F1tqS0HwYtbo4f8
IUpne+6KkZfQ7x1g+Klw0SHyfaBl0zCAc7+/Fdfr/pwuxiOgkJPh+cEtLOL8l1vRDWOsBxzoZSvi
5bEwZnlUzYhycSQKtcHvL3Z9or9eLCE59M0C5hvep3+9CXwVWd87OpUzN2iumtayqeJLndz8/jq/
figaY6BCnFOIpKCgcNv/9TrrvCmFd6rHy+mgthNoRe1+RH5jqiBl4Gz4/eV+Xci4XIx1FDM4pPAB
+C9x6W6lEokxbGL2+8EjFwnvYV0hAoHZ1dj0W7deRSgcDFCWN9RYu9//ADT524+ANQVTN0bENEFg
9/v//4m1lCGWi4YvVKK+H6aXxrVbtFdJ4jM4kFH9gJoDiFzkagu3oHH6VWxtH0HjGSYIevlIIA6S
GooJoirbvavBAZXIfxV272NQNiUrlFSV8AxRBcTcZ4hsHvsHMhpBosfY4u20MBUQGo0a4E8CWzSi
K6SPycnWNmp24AGx9/+wZdLZ46CFkXCtQRMGiymGNg2QAdUteKhocR+Lek3kpUMhG9/DicjsLmqz
dT2NrSf+sQ2IupZILNH+Gb0FDlQ4N3AHB7Xg0PUzwTcuOoI7D/6kM4eFyOvRC7a5KRH66/Ve9yK9
DDnLn2q+4qtIa6dpOQJHQ6IbOx49BpJeT2LVoBqIZ+TscCO9PCJEg0eJfa3+VNvFioNUtDib0UEI
TnwOkqbQ/BthDQ5w3GOJGkDAZjhPPhPipeOiRWXSNM37bfTbUx6tHodpnOBHSFuQ4vsY+nt7K0eL
A73NZxQhHuj7BpprXac/0jZBFd3zZoreLooJf7P2M457N6Uc4oRliu76rZDm0LMC34dJKEn7eBu6
tUw4SqpqHRtUUZoVuFHQaeQRoXLcSwE3ZzsBM4z8jTcLDmgDjht+3vd6JB00l8joJNFykMxDSnXd
spCTp4GYy5IHk5VeDpCvJ77aYT9//w6TTHCRCQaN2vUuDHm51FLyE7y97zchx4fOYYOPWDQ9ftgN
NT5IXjM37tEv3L66TXmYN3YRUJoDP0hgzS/xFayPFYHPgQjvcC+87xA2tFrA1Y+KT0Ivd0518Bay
Tq33NLvmqlqn1uj8o0pbAiLreLBzUkbDjHw8lM1vtNfx01prmpR1AaJ5JxBDaRE2s92/O/Z+YR++
T0NBg53jN3LkaZb9Os+BZ1oDK+tiQIkSNX0NT/EJnxH7VJEIoJt0aO5VMeER/H6T+HXzpdl13AbG
xAD6RjnxazURB/SHogjwu1uO/b2OIC3vEFBbHn9/nV8PV4qpc4DI8SfDJYvrXOyfSyVYUQ2PoR6C
cizUhSF9seHlvbq+bTe+zrWc6b/Z/q7b+c/HClgGSGgUFy5yzPT69YpQcpPZK7CmCYvy9w2n5g9F
2DicGsWRJ40R0ZBlu2G80UVstP/g8Rp++/2H/tuJg9k7IBk4ScDPABT4BWgJeIsWo2HIbo3kD8sq
gkWAhP3BgRyy/e+v9bcFhGuB+seIAwpAg+bXUuOnvb6Z6i4Zk3wrl63Xn9NUgDxNmhZf4DPAvnws
lq8/iIf//LpZhhIhYRylwvcS56frbnyNo85ksMNCsTz2K5ojCHg5oD0K1ISl61dTr1hZv78qXshf
Hi9yBAkoJWQJGErGhP2yoHAWdZkTNKAk8e0DIc6d1+Q6RUivbWf3cdJnX2Wul28pwOyvaeTntsIw
IPfJNUz6fVSsw9cYgGC8B0KCpBuMvXVnBQcDb2b2bIGt3SLdktBSgoB4z+ERfzIyJsCvRVGg+4Xo
hhNwXqEvSmnDLq7nGb86qriSNJIvZ4xiTPtdHPj6CUE5N1SRigZ1i00Tzs+Q9Z+DF9Fw3Gi83ACZ
6IrHheY4RVY51vJDzwvjfdUkAwYHllmUG3bMv7e9SKgiM2Hhbxn4LSYXmFDR4xTgscfu4ESx2XPo
tySHywW88QQOBptpk6jr+BwMfejhIF/bdz5afL37rvlEDOX+nUELXjwm84rvULeYZXJPfC/e6Lym
cFe34Ik5T5lQxd4V3gLqmZBEf4hiZ/A9u6aPcZ7x7bF2bAPtUSRgSDaLK7Ww/e6GeTTFQW4J9pcu
qOjBwbZ/u3zXZwDrbmULK/Wr8t1V+JKcPLjUeHwQ0DOQglec3VwVyzHVLehP1gG3od38rcW0BCTu
9FzjPEZ02VUO8w/IrUsVhORUJ35nRzuBqrXdCuExSsWLbLouB+098dOy1eyDszK8Twsc+DtkMFN7
jnpEH7vxmpNfG1XIfccLdxzVdWl7QHInuMgFRnmA6YcKoRKfVMUS5vHi9AZmzIb08mOrBmuNW0zg
HOrbH1qNSmTnXi34SjwqXuCotggjbKcffx8GTVFfiEzz4lb6sUhucyiJH5YUA1/yAlmDk18xoGSn
W4d4GWyTd5iuhVB0lBCxfQStoi8djXoDYTIaIGaj+jymKyKrYeXBH1q+CFMh1DuJO9VBFz6Mxrth
DzjDmDsZHKbxtAgq0l0K7iaqQANiMf+gUjZEBGNAFr62x8wUEJLbFcUvVGkLqnvEO2JgjF0frhol
2xAUGHt+6ddlOf7+zf/7e48JgQRTyMAHgnf9tUvrgMlxvygMvuEQP0roiDp66r3dus/fL/Q/lj/7
Xxgtu/a2OCb/a87U3+DR/3ZY6F8k6Z///k+WFHMxCzCT110/wwmH5uPPmBn5B37vBU4+TKfiNL92
Hf+eJMVvAsxyiLlohCkBSojn+s8U3eOPU/13w+XS5JfOmtAsLXD0o91Lv9Op19bop2PJjUvHBoq5
BfNU3NKxK46iH5aqiZoGgEx4avLUnFg26HfrIB2CIvD/dKFfInOLyQLdAYj7y5iuXekhaAJfVuZ+
zTR94K5P34zUtu8kfqvUm7HbPoVCpycKrMMXrnjfr+1wT/E+HjE2en7AYbw+bUOYn7gcvwilkc3v
Ie8B2apmRfpKrtLtdIFZZwVqkb2nX23P5KkP/RMTChXKkA3PtUzTm76FExkHUiFBY5Aj25665h4c
YnNYU+D4CPqDrt9HgWd70S8f1QweKIUbwmrgGkNAUqTRCOIyb95nmGQGvn1FqYeY914kCgmZAZgc
CsX91DTbzrfDnW/lgpAHeZQLZL0+Y2gUNvaljXiPgBtmJ9SiO3raAUdCsuZoBADxRLf1Z+nSL1bG
6dtashkOg0I3STvQSWHgF0bm+KwEERjN1r6RbES4b1yf8cPv+RytXzaBgTsgWnX7QLcu3VGJ0QIZ
kmEVbB2BuS1Fe2oxY+oUX1u0ZcPf4P2Dn/QxAvQBNVe7D3ZFZhDhgPkSEuDyyIz0+4Fs4TKyob/N
XMswJWDRl5BG+Z1QOawPQQ8dfp/LIemQYgmxMOfcdu9gW9wPiswXTMkb7pcUwwe9S9nrdVTOdeYO
pVWXNpgpUBCFuCxoZQUWt0wJoCulhnAck6HfuQ6qA+uW7IbW+VtJLbvHEDrkpA1tz4gowpXYVvJM
9NJfcsxzwck6myd0K7d1ksKOVDG6EgDY+HpLS9bm3+Cro1PD0j8QNfi8RCiJ3hH8Gsu30FCqkKli
5xc4X7UT2bcAm2pf67E9qIZ8nv2SAfLJwp5d56ooH7914kKzSN3hXtndLHsc8PzKQ6d9uOA3rNg7
OefPmNmDKSkm3w5SYyJLVWi7lTXt+RljXhzQQcq6XYM4CgzOmleugZJLw4uNPKJ56zZn+DWmM9Zg
XptTPGE2SxMX1zVBYnKeWYzkT+5CmW7U3Bek7W8yahH51pim1CHYXWEYDZ505kHOjaO/1Tn/Eg/g
Vnve00vWY35ULR+mZtzX8Mt3zazfqRn+TEUx6gYFBNPAIbb5PK/O3otmjqsO0AHmk2wgIOerxri0
j8YBc0HctP+IzB6mfAiEwKUV69esVcjO+BRujXN74jFDCyHQozfjVE6aZs+W64t2QOYSv7FSUOpv
Yg7JA2+Jv8FKQwR0VusH0WFcQ2UmLarvUBYkiw56Zs5BN4HMGpz2N0AKOCokEMtuGxxCYFdGS8Qp
SAGYUu0b0i/j/jup5VNk8xmoyvIHriXA6x2MVuZuFsv27Sduy9SmQd6tWV47oBPVT+xWWCxSs8iU
/8JvLdMUI8q+ROe/IC4TOgUVR4n2/J3kghUhHm08PP9EcrX1lGEhoyBGR9n25ywk67chn4evNVD1
B7/ksP1IqsRnkgn7+HfYC/vXcs50s2AAR/YfwV6Ao6+VdEYegSfR+x/Ul4Jj+uBd3GQYKPkX+oWJ
Uy3GFLajO33nv5oaboG0sTw1cuj3VpMWemS+yjeNG9ozwbSTUDIixUNgNQzQ5gqJzluf3eCRDgjU
9PpE4wYTyP5fCTGSdwQ8fp+DuVXtjrDoByU21PENutbidhqM+ONnWmwdhzJA4iBlFNf+HHdAa2Cp
6E8YqyZAHrUdgmqyIQkmyWHcAJQvqmKOsarxTI7f2TGlJYhrsErO5vURySwPl+C/IDJABv+XvTPb
jRxbs/OrNHzPAodNcvPCBhyMORRSKDTrhpBy4DzP++n9sYbjrDzddVxowHADvilUZZakUATJ/Q9r
fcvkJ2A3ZiL3JyVZkPIARW7WMZf1WIghHDcLuKP/jqaMJ6+7kXoQbdysAxSCHqA+Jmpu34w4M55d
G1wSKo9VXsbBCsez8IULhYTBYSUOiTDDZ6O0/boU8Y3e9NUHzxYeCgD/fBwJbOBSzV0XelFi05uv
LoI+xXAkG9Or0GPnm50yXOWo4UQ05GPcDvLUI6jznTS5j7LhnCA+E6k+3IL7mjeD6AUsWSSSGF+N
1p+sxuYkwBFn9zNspqZv7idzNtZ6H7PZZr/8noD/2baOBx8nogVAZNZuY4nXMasm/QbhVwOBoxif
Q7fILkjzPjRjDu7qyTYeIA1mV7ehb+XCseotQ2AsmhoTQn47TjT3Ng9ruU4qKmmoSh2O+C5Dv4CO
tSmxnzChhDtURdvSmIdToaZPgUx9hTWTblCrNnOMbXR5pm6XDngVG2ozVpyysI2KT0iR2LdbiHcL
5W5QjGfzRRrXN/h2zXna6g0L7RQFmC/Aqm5yNkwQjYoRlbSU922U74d56G9oR4pVBVYqT9P3gBbb
6KJ3lS7WMlSPxhw1z6L3zHsxO9fcc8ovkQ7ZKRCd5uddmJ17d9jOysFlovXhGXlb/qDsMD5C9elx
ptfevm2lvrLm5pY2oN2aUmcm7H0kJX6+SiEby22GKIjCXu2mShAb6h+Z4glv1Cqjt5krCdolVsGD
hoH9PklzjI+Jpt/lrtXuQ2Ri28gYw3PlcNaoQO6yxmv9KjPf22CO7xkggA/lS1/a+SaYYvNj9kSz
VmzSfJFN4qg6eQVIe5mwnG50kMLlb4ON/2tdx488i//xX4h6weNosZz9x63Jz8l3/7sr+f1L/9GV
uLZLKB9TzV/xuDQGv7Ul3i/ALZZJHEYvNkDyR/yF/QsSTCSpmLVZ5lrL9HXZoi48bFDZTCw9l7+w
aShwj/2NvoTJ409jK5YwpAwQk8I3Y9zr8pP+1Jd43MdqlLgyk1EdLF6xj4L0TUUoToF99YfASx4G
D89qo3FbGTi9fYBSUC3tEmZiQ+ML2js+RJl6yqz2rjKRjfbN8KDlfNPQoAPQVc1kqjBHToHYrPau
x5mCj3sItlakNVc5DtVKo8b2WE8cPNl8qMh7D5Tl5es5MxTCcjWd0a1cAhmzilPanGKZ9bLO97pA
rOqqXcALRvcF4qM8FFSy+kpmZFigWFI6BpZU3yNdCreON7XIoqoFQ2NpN1EQs6tBx75SectIO39L
LXPC6KsqJGjQ0TS7TX1HxmfRRNB9hiHkDeBZs0Co0mE1OegzY97UFWyKyBcjK6hs2jtNpa8i2T4Z
xpgddEsP7qYKX5TNVmMT1zy18lR8a6tvfdR2Nx42hW061GAw2yw8VcVHqKLxlNoQTWHlACdTVOE6
QqeNh0xnE/WHebJeqPQxAsblUa/GB8in/TF2AfFVcSo2QS3yjTIz81BYzmtSOxqUWaY4uxxP7HMY
jfdl2fO40MP61ouhXsSaph8R0rl+F2QjNOKq4tXKABEXmmu/j/OUQVuOPo1q5FNZaQUoA06aNtps
2rRksY8UKrnNCiPem42LqtwQ4w2QsmnVuYsETMtHJJW6XmBOkvJGm213XxrDop8fb2wNFsPKqO3s
pnVjO1o7gd4PANVB/3h10CKda5vm6Dad3qxYbCLWtqUZ7WuRWFtDwkdGebd21fRE9NXLPJ3hMs7g
cZsnO4uNB/St0XO8mNFRoKOIY93O6k+HWujU3yN2H+tC9UdAY+0KtAYWCjFetLbj16t0tQWfOmzq
aPzuiVK89p18bkrL2g0VitypG4p1zbL2TDAnrm4NnImDtpzzutOPooYbErbmTVBM6Va1s7NNbc2i
rjMHIKElHqcSa/naMIJLpxvxukqSEfVY25h3EyL/c5jmKE3QTZr7zu50DH5QZDY4MuRdrXfmHgnM
t9imee+VmXPpWaX+AZ4wZtzWGrfpoGc73J3WYQBge2R/fhhxyu2RWk4rVyj37ATzWRsDpKxKAHMK
smob6m7OOHMajec8GxBAGjK45wrsVzMTjorl5wyNSmnWfI+PfVizdbVWQoJRg5rjNKchhJQe9pn4
0IOFrF0tbp5lJeE7IkZhE6gKZTG0vDDWtXeMrBq0QcXWdj1NbXNUmDPeayTOO9ZD4x1nr025CAe0
ygrngDOVgx3HPeJzoBizN99asDSvMrPxrGhq2KUuV24hwThOMed/lNXz95S5w2PRdBallV2YYO/N
cttrbPYbFNS+U0EgTCzlvaQ1y7/ZYQlJn99eg0C6J4y4Vub3nWj2dRfqCAKzmbVbpF+jKOQ4L+Nt
z+jpdnJLgKGVV1ytHFLPHGmHoRvHHcLfleiBH4AgOlqJfc/woYQ4lm1rOWZ+NVjDKk5M+j5ciziy
ElwN+rBqJ/WOSXLvOZO77md3TWN3DnHMLWzau8BxL8n0QSICCFzYaPfs+9t1HFTOpp/VQ2DDV5HI
1s2JVXnvytM0x3ds3OeToo791U20TyzuzTHvLpGHgDJE5/Qe62xwESXZR6djRx72bUQ1Tks+DbHm
0H3HX3ALA6rT8VfUlepR/SXayrDruWABP6vNBPD+ZCp09SIpL/iDvEtpenhOjNx+gZNerAqDf4GV
ybM1727H3iopMJ1kp7WJudOb1NoJTDdrLRnNU2Pz4CiKtjuVwgacy+N032rsbtDPFu5drAfzParm
9KODz7y3uQbPep+OnxNmLV+JHs6D8xCGjv0QYHpZl/gkr6keNyipU/3EZkD4iE1A+dXAm9uwO9B5
qA9aDfkmTPBtofSajNgC5Ud9vy1LkLEsmBHD5Nq4diGkx2CPtHkts2DaysFojj1e11PgaGhvUa7y
ZSp7nN1qPuOy08+Ca2dY1bUaviGQbw5sBjh0bAiDrdOP+wJPxVHFerMTsxgfoUZDeOos7UVDQsw7
WnreVhbKemHLD5mxqBlKBfMrI1b9EgitvSmbUN95adNG2K2NTxpFnLduiz5ACtmeZB+YnEZhcqjI
qb1h+c9khvcP37iErIrocYGAC4cZXQJZRjT3HGo32sBnpSaQeI7T7+s8Bz2P8mBvwwJfY6YpVrVR
V9tGFSW+bBPjsa02hkaVHOG+WNmhra2CkgoeY0z/WC4+srGrjZXHB/vQgsx9zuExrLSupsxYqKIj
2BVMl5sMx+uhmC2eeqyiLz0/dIWO1mWFR/WcPCXDiBsoC8Qz9XsL9CLl71XwZLg9s9XMGz9CjxkO
PiB9A14C0UnTaNbWWlTqTZfrr3USzkdLx24+DlI/Z4XpJ0Z6cJlXoPvDEdMOAN1dhUmkVSPjk+Ia
lkYTrrBAVjglWn2rHFCvHBc0E4C6vEbIjVHo7S2LqeSpC5HhT3ae3qcuQKFCY6Rap5QrFv+o3ITv
W1L0NFEzArIK93YHfDJxxxo7vZAH0cOItqPB2c9OvKFKA1WuQ7UxyzxdMS0Dbwg65IAdUfjGFFxq
fGyHEvHwuRsX+T3rqvNQQPY3HUU7S8e41tgA+inLJAiI0f3c5LtE4AhxGqwnQcYdZXDRYkCNABo6
wBGjbq8hl5cDIMsQG0Ikg62NeIS2Sh7qMDBgDYD6jSK5DukNGWsGE+bWlgFn0Wsr5ZSQ2dvePNPT
mLu+zXhY8HzZRklqbYfpSaPEXdWZp/nTYF+iKP1mRMPrJFO4Y9WIrdhg3DQyeV0UOf2mmDwuKoiC
XlsxHk6nVzR/kMhDu6GMUQA2TX1nttXAfR+fMJ10K8crMd4jFVthDXnkPWF7WlnDTiU685dqbG6g
5XCPMKkImqz1B/pcLMRBjoyN2+dOpMHzYjxYFWyOMIx550Zr9APtozOi2tGY6vCkWHlmg9+6qBKf
0IAncw4GnwPlsY57zc80bpyVU9X5bdZo/cqyyFiYnLhbMYmVRySn1woHFSLcKnmoI+TjCtHNZiw0
Y0eH2h9M2DxT0loXl1KH7TLzwklQM+azQIJTlcNjBce8AYyFdJpK125MG6070+gHClmXdBS91rCs
q9Z71nGTNUuLD+yINBBHi3wLpyGTpdS8CcfoBeNCti4ic41GSbxZaVCcarM2QEWlQcZY02k5F8rh
hXP8MbTwNdoV1V7cjt0ODXX4NDnFRTNVfMy0bLjNhHgP2hYqc22Fh7KIPd+FKbRCsl7sk0qMmy7t
FtPNSMSMqqBE06LY67b25seGbAn0fhJ3XdnP5W4QoXfG82X5k1G8SDf57qjQOJh6XO40/O6YEQhN
MOXbFJrlZzW3EIA6mfpwPYadFsVjsMbIfh8gbiR1zdhkUXUjW0jtboU8K/J4EyppHMshAqzmJYyy
XN/te+bF7vOo988Fa/sBY3/trLSIY3BMGR8ozGCvhjt1YHEOZrKwvgyPYlgT/bpsTHflAINe1Z4N
nC6JSpwFRC5gmGs/1ELz7vI2PcBSvYTW9MZvMhzxhCJqHhr4luhs8mNENbiHZPHWpVPLLBXPvi0p
zHNcPqCg8hMAheAkl1ALoXPmTvaiWZc8C0t7Ko/mlI9IdeZXzZblIc2xJ/eOfWGcNFyU7Pcz2nRs
ymOxxlPHQ9Ro3sskv+ZVYF25MMoUye3o+jNOUNo87jODu3MVQjciKKOR/Aa9O/mJSZzMxJImVPbD
xI3axHdFygv0VHppmqhYG0Hy1rIjQDYHWhFmUb3K8mc48O+piKYbdFp8e23eJJq31ptkftQjmKxG
oB8xxQQ7b5Zfpmxm+mT0h36CBtxO3CiB0zpnSYvW4wLYU64ZjF0kdUOFACzgRu7ZdVRDmXy0Rken
pbkZptcs8Gu92IeQ69+jkZiTlukspXjtWHd2QUdnglk9uBns/Cqpmo2mJwIDvozCi+5a3/NOfdfx
mUlHug+aEtO+dBCJah17MtRfZlZcxliGa4xG16m38VXP2kHodXMehJWs3HIe1mWu1bd5gpXYysMX
xO7DEfMAE90Er9W2SeTJaczPyKFbKSTblzBdQmSQznCQPJq5F55IS7B9rx6b2o/wWBy0qXHWGQ+j
fZhGxEHIEpS77LYoH6z3JC/NdW+q4tRjPNkOSc17N5bNtldXm0coGxxNrMvKmTfmRHMMkUDDcG90
zW07L7bryshe9KK7Dad8y8MXZHry6LUDKwS93SgHN2Np3UJFmOk/MQ+nFsgq04mhDnd6trZB759q
YVlgqNMQBsTYkZWQT8laIy7lN6Xw35pX/Z8hWB//EyzX/wd36SSt/tW46n9+Nr1S/wgj/BXSunzF
71Mq8Qt6DcZU0jAdE5n1H0Mqw/qF9FZEa/yxs0ybmA/9sTw3f5Gex1LdshgLIXjiu/0xpCIvHE8A
f4pazSXi9W8tzx2d7/Rn6ZxDGjxDL1tasCD0n+XfIwKnkqc5h3QniCByyqtK3JPochicnbiAVkV2
CSl4h4NjXJduMx1cFsJwkTm1Vjl608dZ65FoLJiEugi7PYK/noU4sSdGgiGcfKl+V+ed9LOh/Yws
SqzS4axjvYx5NCnBq7AD2UijEZvUS+rduLCtJXBUytnyrSXUwJcKGIjMJn3jmoBk8vS8IF9nT9N3
wtICgjic26CfDgltERMy4oHisbrF6baj24wPLeLgrXJzdeya1oWDbV4Npyl2AEX0g1tZOMLdFoYO
naIPxImbp7zPFQcgpZI/hdC1Qdm6FMta58dq+UfVneGcrxrhrC3MnRonqyVe6rZgM503p6KDDcSC
bqhsel22Gh1vod/bxgXtwMrkGF0nNfuDSrQcoF1EmFWlGWt2oY8ROubDJMU33aq2+hTtQDVBwEaw
amrMyBRdvx8yLloPpf7eDQvcO4GxY5v9g+ewOsHNHG4witx3ViN9BonRRW9tvB6Bs2jf53uoSeU2
mqhjZbU86OVsnzmZq+c06us1hZu2gn/ydRbOe5N4EN5JhMFVazcQRqMuPwVDqjZzGj/aFtQsQ0Bh
ZCFPmsmUUxS16ToY5lMxzeUq1g21KvLRYhspwOWUlbwbiri+CwMij0gjgPWCbvJtDjV1GIMm9Ylo
MXZ1pL62RUg0iq19G4f5m9V7/lxCvJOtyXXjDpeo6jDcQzLbFRxBeILNbgeU7sWczPRoN/l3Vdr4
k6cxhoOqlZvCTh4rZmMI4b9EdvzdhLZhm8Vr53TgC+K9Q3vI+owAD92+zWz9lFnxbTPMl36s21Xn
TDojmGiDbNufpuArn6bma56MNkmgWc/4fzSGdu6x4mbhVdppvTOoM26AG3VMkebhCpBA3lZloraW
hcIYYfUtFQ2KWGPWdin1CsgVT7sUncMnOLbtAUcfMTTZSZ+zfB+1LbXkB4tlyYwhtKJ3As8YiZCq
cxhym6nocNtU8naQdb6eSucjM+3xFsubu5vwlYMiKBT9fpo70mDYlN66MFLSntuhsm6MntAKsolW
fe80zsqYa+MuctoI9LlrHtF3f2KHJmdMze6XckStZg7FiHquyS7A6nmVSlRhyEfHwmZM4vhY8uv4
DR/us2drH6lG3bzAhJe8lGSL8KXexSYDvgWmj9xex6KByg+JO47DhFJPT9LvnTlEp4pu1+ES2hf2
8Ngy9N2JsPuqp8Z0V5cWOBWTJeksijfEFzT2MPjN+JiLecFCvjFWG3nE6NOuceR025D8BlO+hrDU
t+U6t5wv6FyW5MGua68dbpQNEJLo1tQJjXAmhmTME85jH90VBSsxl5dZWmTzVBFyRzIYy21gjya1
JRlcIekpayTGnS877a0sWVKWzPLJFeC/mrJm3ws7iduMyKQ29LANI+NLUYjwRFuSoMDx4h3tb5l1
yFsvYkE6a5CmOHF6kl2inucFX4qf9Xtihd16sMZiOwiiSPDvv1JgYrTMhmXshm+osXKNMY/kDtej
i2fgds2sF9mM+tod6NALj/REmLR9leEQGOrxthMu27Z+hNSBk3sfDMZLrAMeHumbmJgsj74QWqlg
F8asYMOo64HFIIVpwCJ6NABFTL2VUDSyGHDNGoT1VH6LkPQxTGinwxDSDY7V2K0BEtPmWmg8Iub8
etXM21oL3uBTJZvIolv1UvVVqpEez84Qs8yp3xpLrJHXuHsZgeIZdV45Xl3fi0De15p1L2xKqlJ4
/Q5ZU72dRaBTchrE/JSInvI5uaaCcSa6ALosoaf3BfuUU13Zj7ITp1qafEpxcMwIcfOj+G6UuwiV
7xYzxgkdzbcpYAGfy+KEswHqc6N/Z4vZvWi1tPyRQv0bOxq5CTpImoVbfBqBNNYkW6Slj+RdPDXa
aB3mkcEN6lE64I5BFnA4nP8rN6nkrmMlcgEk9qWIbOfF0UBPYWsAxdWIlttYFXtDc950BKCYepLH
wjVtJENgOiJYZbtqZsA3IWv2TcUi1GwqqlTbgntVDfsOLPJuFhO9VF8fqzq85NjMjw1sqt4mZiLT
xktkQ7SbAfqvo3l091gvCp+P3ljz1rdbdMO9j0i0wdPKFGuQuMTREZRN/ZALlrBzxLGWe4k6h8ZE
3emk2yApkr0wCU9rvSq6J7pQMoijKxvT6M7RjGmfcoHs6VWgizSKff1yFcZpczZHt907MQFdhlPn
1yl1Xj2LlYuNlJ0rDQWP1tH8QxQPTBjQv18hMj70KYNq6ujnNBZXXhz+9968YjYgfbXXbieFarSb
YtzdojrgDwVf3OYvbTri1aV3WyeIwl55KQMPZ5E+G2mjYagJll20tW5F8OF5HNNBKXAKBpBjdITL
a8dT+t3YjezugWU/9pGtESVGVFDmjg3RV2CnzFBdR0JF0Y11cpW5fY4ZYpE99Wl3Y4T6O7l8w1aX
C0VhRn6SiXFJTGJ8zdl7jQZO7URE7jotcWeJIXyJChBXuqCSoHMkMtHRrpjO+jvW3GRsQeiaSqaq
UHAR9zQwpOFkdU3+nrhkMpWgnSM8+Y/Qykvf0Kd+F+M4RyeY3rvdiNYgDwk2zosbVcR3IXFXaoky
k4H2PEw8nPCd4h9LQgOi7mzukiB9tlsQQ2j00DfYQ3mK0UVtxTD2S/LcdDOaE5lS0rWOstH1bVAV
6EIWy49qhyXRtyX6C5LBmtEALO+Ybin0dDY7jBw3cy4yLtrgI0f2v2tJDVupHiZTBuHiUtYDgTmj
F+3TnINoxAUfTniaHRH0m8wyX7MZ+IOIs8cuJd/KMLlP5rR8G3TSz0LUcLdazRxcA3a8qnT7PSZl
EqbiQgsqKMI6neANHmflumSxC+khrR5ns/ucvJbj9tcW4W81U/+ZNum/6vIfCAt+of9497/6aOMs
/kIox48g3N++6veGyvmFfgotsolyGEGyoG/6XY1s/2JZxDJ7LhAYri9arT8aKmPZ+ns6AkP399X+
Hw0VUddycYh6hs561CEW4+9s/R37n6NzPQzFHk5fF90Bzo8/b/0ZLdHwDAB/emgvvrug1nWtz65g
OaZ9rFvQoyyQ7NCcJWaDQd+LCmA7zmzCAxOjeUgWnHsyTTUAatx5BGi0+4Z85CNmCOtAvfmCP6U4
ptUc++x3UF+66qMwbZAOWW2+8KyJ196Clacp2rPyfQZLBaCo1/rNuEDonQVH344ZzVuO6jLjCPHB
uZobRkYk3cA5OdSq/5RT7L3Wo5ufbaBkrPdB3zdV6RIvVsORrotpExTNK7Xb4GMCgxQ9gc/PO52M
BzQKkNSA68+dcDZjjbSS6pGwzwXCP5L0tkJIJzYyb4kENoH1Ez1pUKkD4EibIeIAzKZTteD92zYh
haYH+Q+IhXCmJQZg0JlIRiQDQEEJ9jpUUpKBqX5eisYmXsqjJj/asbiTKtQPgd0Jei2CIJwJmKUP
8ya9Nr3Jianzi53dhhG+T19cvsyZ0/pj5B48bCld0LzCToraCuxQcQmBhbeNODn18KDH7EAHqz2a
ikzqvLY3kEiusyoPRUIECcXtc2Cp3VArgHNM30Yw+HlvOeQlwM0yE/jdqEZAlhrpkSbg1dRQ1DLA
BWo4cbj9GkBZlrEETTTuHGB5K4cvZiZo+9TY5adsx1eIs19lxyUDMkQj0GhJBIyDEVFstHh+PIEw
bLCvTkAc7pyql04GJ6sf13Nj0fdNwoSFYl9bK3uUA/11O41Wzeo1hdzZyz0puAsRtdi1Td6fnNg0
GX8XX9kl7+dMJ6/VK3hG1jp5GliBE8jFdrhm4s5iM4XlaM9sQeLWFybK+b45s0HD4N7x2adhcGZi
u/hA7UsCIJCIC3lqbXHsp8zZIGv8Isti92tgMvyqryZqXXPu93iPTvFsfZOz9sZC/biUyyi2stNc
pkR5jqRRgh9j06k+IP9AKKtRxSm0X2FinktXHEeQ76uMWayeEPnZ6OWVeeNaCob0/Ug57pjNZ7FU
7qGh7WTqvI1J8eFF2Xva1Tdl5D3LYPxAYC/OpGSQEp5iHShR8ZlpzsTdIyK9NV7QgXyTsrphTUYg
dpptZZjXpB4qCd4V68FNWHNwpRBVgxk2VC/neUPml7XTkypENh+7RGeQqpzblAEoM2KuX3I1cg8O
aqAYKuj6gdVyxTJ7WQy4zmUePVJoU4aDQtfUCa8a6ONmYFHI4t1hNniJCwmQVkCLW4WKGS1ZYh+5
FhKzOEVfpWTuO2vIDIIpfxtLoB8pCix/xpJziMyetD4RPNUWknSjStD8ELsNjyZ1CYHy3M7+bumw
jBtb6EwpAu8+zSOiqXsW3ijn4Tm7hB3kgsmJm7GuVMlI0FderNtgoeeZPIvqGNZTbTO/gCFHN0E8
ngwYx0wONm3iKmdruEFDBAyzHEjSJMeBK4wHzjwO2ak2RsTm9RgecOM94c0LN4RzIdTUqBnQh7yg
DnVe2sy+6fsehFaUr6qmsQ/guE3qMlJbSbeyHPU4ZfW0bdBjBh3u41SxmY8vdUYMjN3x+5ULi6hy
YzaLpvZYps4LMsYdA6i7NpW3cG82etBv5ej44B/PTeG9mSGT+zBI8IrN4ad067cMa8emyxmyKE1u
tKGv1l0QvFte8R4M4jRYPHANBsWDoaCReSyZhgzVochzuHNxXVMr9WW0JsYj2tr4Lu7AeBIlONCS
5q3JMkc01quMxFmQ4EqaSrr2wLrczEvEslrClsuKWTSlIyOHPi2vXjz3fhsqdZtONeJQM2iFH9Jp
3HYd5raJhBvehdBbDxg78yXumXRoQhiqZm301FpDe3GLml6f9JSVXLKi2yU1eiY+Woc53S150hCU
IBvN9nNFeCrbHVKnR+Kn8fsh2VgSqcMlmzqowq+zR+QHgBvn3lgSrAeDLGvHyd4Y3Qz7sI0p1oAe
QEOkoSZ0cjsQhm0tqdi6pQgHcsczIyQi0Ov5yqP+OrE/XyGJeIjs0PHnwH6E7ns3JyMUsxYh0pLE
bXb2I3SEY9QT+ko+ouMTC9rvqC5OnUDTNRDprRXzS6SR8S1z3D8Ln08lAJ1kV1/7JRE8DoZbd8kI
T5e08F6z3qscUwWeluzAp4n0wHSfEtPgGF7yxrMleXwOxLSC2QbnlVhyteSTZ0tSeVeRWW4DdsRF
ar2qJc88UfAZhrna2TkA+rYPvzqEzhMVy1uOrfmmWJLRJRHpTEQAglqcHWpJUJdLgmBHqDpat3d9
SVknTmhai1psVeH0h5GnEANLvDD5fWzI/cTTmZ1lsh6W6HZr2XeRMfQtXmLdsUc9h458Ghr7Xi3B
75YNUTlOUFiUc7dvlnj4jpx40PKAgZfoeJsMeU2b6oc4ZsqJbOL7MsC0Wezft+x4DRLo7SWKXgxE
m4IrzdcFOfX1Elhfuw7KADLsJVn2g1Xv6nl4IB4p2idL3D2BrgbJtlNyB94VKKtZfQ70mBQ7mIbS
HBmF4VbNCdLNl6hQ9aHVmRtmLqhYpEujrzlEituCER68dNiAXojGxGCJH8/2Y+fhL+oTGbL+510l
ypBNd25uWQ9xODhuvrVrh2BTzgum9eS8mMGIXmja4cgg/FOMO+kyCirgVOO1QuHjyBljsioRQurx
xZFKHqcQ0VYfENhLA8u0gi1ednTcdhvZ9FfQTOHgdSFxYxrqpQD38WPSlC+oj78IZ3l8hza0sIVz
aJLwlw873Rp3Xc1HxnIem4B5DWLzxtKTj3LQX5RHzHDGHGH0mEtnHQH3ZcOi1eFG7B6n1H6n62mP
RU0wbTHSG8fF5whBYoDHtOqz2TeQdaylLR5b9WDUJ/BcxY6S4GxJyIR1/ZSNzBW7WGuByk7BKV9y
diw6LxIu+b+czCoe1JLHU8TjkyCUhxuSsTwe/M1EeI8rvGIfVO1rQqwPaux+lZtPmHQUDN3E2jDP
cjYkEBA8uOQCNXbqnKY0hwM45OhOXNX6LkFCPFCJFFJcvFCTxfgEGvSx7zOeFEsGEcvMca0XXrsR
iPbjLvxq4KKln5Bkl6D2AOXrLSH0zMi0hYW8ZB0lhB55o3sJlxQkjzikuKN57mCe0ZNGd/+/Bfwh
1eTjK9GTwEq7Jv7S/djMGQa5g3/VA26buM9i7flb8U3FH/8G/yuL/9QO/v4dfu8HrV/gSBl0fWQX
Ek6ykJV+7wfNXyzDox/0HBTfNIo/bNgIQaGqN1glI9IGRIT3+I8Nm/2LjWaczlIKD3SB/rcawp/Q
FID0HY9pkW7aDgAaFOd/bgc9vRuEwS8LFG/Yhs60dsdpF+vhDsbmnpi6bfXrYkW7+eEN+90l+29F
n1+I2+ra//7fzJ/2er/+XGHxeyDrcNxfnbk/is81S1RDEPBzU0e36FBc0ohKUFtmZea7sF/0XTyx
MVGOU+snsTprenUsw5g47pFgXcacZpZeDeQ2COreEAl/6hN+ekLq0RBB8WY6145LAJcBBXh8/utX
/zMs67dXzwdjsuQUlvkzqsQ2J2Jd0awT2QbhQMWb2j6Z/aVwvjOl3M79oaF1NXUyp5P0ZM/0Vmzr
//o1cEX+uBj99SXYIMIcVM/gRcRPHxyFvxUaAVqrMPX8MgoPY6jtI1ffGG3+L36UiVHhp5/FlYiD
T2c/60roWH++SARkVh0vkgYQq73rm2+Dwts4sWTlNzSnDlDb18L9CJJpjXxtW5rVqm/zw2jFKzuh
LR4jHoDePQ7uSxDKA4bG7cDwzNJyOtvhX9BdjJ9c+bwxf36xy9//aLdO0wgWFi8W/7JSQPiS8AUy
BQ4gXItJhuoeVxjb27Td4aLG0/tMOuOuCP/Fm2b8NGj57XW4sAE8luem6XFz//g6lKiR2UG5YjRY
UkrI3g+Ec8q0m7oLoPsI4tuJC5zztRvWm7++Nox/vjgYQHFrWXxaHnSSn4Y8JrVZ504hYZ+136XE
CaPedFb61MDR7I5OFp9JwGCjRjC31z2wfkdmVtxMjk34adh/akl+Y03/6h2x/51PBi28bgkMNsJ2
vZ9eld4nFVRg7hrSvbauHXBjz+GmzIN3R0ZrNtpP+d5JO7/EezJo4cNManaKBWuyogDFfiJ9zRBo
GcMChb91bBLFEnAY+YJC23ii/6wUJtiqLG4iGe5K/OYDEtchdZ9mkVCDuHOEmi+9p9tJYbOotUlR
fTOH5KhRvL2NLcZ71xi2EMUuMbbDPfXuV3pbNI5hdaoqopqh6DGaz8Yv3ZDe2nY8ke0TfWHi8x5Q
nYRm7PgZmAyPMfj2rz/Tf35QQ0f6x5vHE/vPl1MF7NtSds2dFCk/roOnsFrwwXjRhsg5kgay6yTh
0ZENc+Ovf/JP6LblQhYcM5xChoUa4+efjJGk6wf4YYAss4qFFJoC43+RdybLkSNpkn6VkbmjBDDs
ItMXh8N3pzuda/ACCTJI7IBhX55+PkR2VmfGZGd1nUckLyEZQfoCGMz0V/102nRF5Sed3BR0ga6S
mYD/3//Wv1p0LNNUTQMcIe5U7RdiUWbMBesRJ8iKqAeUaVIOSviER5whCelPkganTugHxe28uPiu
ZPk2iBycsvTYVzoBQoDi2KtuHBNxp7naMVbaE3PZJycFU5PhbIOF/vcv+a9u+T+95F9ueQt+QkAr
Fp8UvvLQKrfL725Kelxl90Q/MFzLal+HGYifcPgXn9fPz+MPkKnla+KXc9sva82ySv/5AulIelO1
yV4zmkl0TtExHo7ZaO/NACObOb3wUfqpod615LCMqPgXD/S/WHH+9Nt/eUSYUxIM7vLb7Rq91ODa
ENmuF/ajUfwr7Oj/u3X48xv9ZYGPXQ7meBNxGaeKb/UZ4/IWK/K/Wq7+ahHFDkqJ4bJc4Wj65Y4D
aaBr2eI3KdIG3eqqSIcb72gXYqN2wx12hBd25se55/lbsIEaixua4R0Tnqx4aI3y8C+uLuIsfIW/
fMXU4XET2jYxQGYCf/6KkykCvg3VgpKjgm1GyjnDcCNtS17NmP2G9amtv6lBu1GIT/Xdy6wc0hH8
tmqinLvZKyrKLkmfMOVDzCXJz35LK9jq8SzIEk4+EJB4ctuEnOv3lqzN9GaNl0z/tHCR58CTwq1R
gzJ0oJFnKKVRv85vKnH2YelXCA0a4A3jw2h7zJVGvmrJMK1cjpmDrw6POHSYVSfqjhTcVzA6ymnA
Kn6sJTiPKv4GaBikH5NCwrOXJPxW6WgGhvOe9Sa5dvPIJpbTEBMBH3snMnjBpzCpgpBWoRBRAmYi
LhKi767vKV0uI0u8wpL8GsLAa0ykr0XSqDmFrsC916h3/yx7woqpbap+uAOb1Ph5brBxGPgR0vpO
9oNeOWOvDcRh1LD2JO5/m9PmQPx81bol5hBplNuchpB9VQh56eMUAcbMzb3Z6PdisAIvdANqSaNI
3adtdF7KolCTCNZp+aWycUwqDhVjuCCMtVaPp1ajcugBthln0enAJLo5SPsqi5ltruOrxiSBdww7
pkSXZlMipq61tijXMNO56kR0Y8a9eDgvDFGPmg3BWfT35BbXY5rpnsFuaCmZ0k2ywmFFqCWJrevg
ftJStouMBokKlAD45Gkjs+76x86pojBu0rE2aL6nIA92Sq+S9aTkbNMYlOm0ebWS42fi3NB/MXXT
RkXudQ0GzhPsfNaFZBaeVIdx5oAxsalnaOCs8+EptDHH4unxeruwt7WSJwSj+MoLBldUDA2Ncd8M
JclMa0qiHYrdfG3KkrqM+MZZJTCMFbhvPxRb4FOr9pERtWd21wCvT5rybvDXr4ByxZTnUmxS5YdC
w4hqrKDbGKQG9GmXAkw3MQCql/pjcgi6dw8wMfmcxn3df4Go9Bgzm3N866kAXGlAOctYu1lJtpqT
jLLpqD3/3pxlNA9W2R0mAJx4Qezj7wVaYpja7SCm66TfNVSw2DsMzlOuP7aUanH5j1BrkuJBiHkN
ecEYH5SM5Ab94LMH5ldml+m5ti5Q+Z3JOeEvQW6XFFk3rq8+Gh0MAguhelurXv+O8TqIm0NYXXt3
p7kPmIdj40XH89xMDypI5cg+k9ncjum4ZaJiPNH5RfglG4dD+M8Kr1bHd8E2CLDZqq3oLsYW/DAz
v2/644gPC+IxLIT10HdHdSn6Up1tODw03daK0D2G6Mux04fpMa4A0QU53YEYMQwaQ+xplVihb7c/
6mLf5d+Ae9K2tOWY6yXjB00kh5pCYSO6C2nHMs37JDiWyRl0uBdVZALWUmSe05Pls1xi/GtFPzM+
pw5lnwluxPAbZsLdMC3Bvc4zU774FlNXI702jpHGIMJmeVV7Q8zxMBHpkyqxTlDzeS9U7CTpKJim
UT3moLKtXdToOP4Rsk/MAd2rlU7NTeInmtipjXpfTPV7E9ab7Co1ihkrFiXFVzXwKVj6V8qwQwmc
dXJzM+YFKoTW5tbq1oF5qt1H/UwCd1UZGBV3sfKh9z9gw3jIXLL4zBy5Aa20dSDsTTjPOwYhVrTX
WnDzWhoe8U1N+YNT3LIZpi04yd6v9c8u3CQkRpbus1o86cl9RtzXZnK5Hqt7OwIdOPpV9iyaTW3b
RGupr3C8Onkz55dq2lrNj14g0jHhGdSjHRzqa8j8wDZYlq8xEajaJeapPEcSiyv2x8g5cxGb5rl/
1PB6z901Te7kHPhdaXwnDnpkcODZlMIPRnbBvVtjGd+CrmCB6BfmvQtTtTfquxhfhb/0sPXaKaWB
vobEMRU/6vHFalkhUCTlecptCiKm+9Y+6FQ/2ep7Wjz3DBqcibCep1ctPUNHdgBld3EHwZ7eWsMy
4uLAME8E6UA3i+jPrkG/AoBE4ROB85XY9fUcI1jjU4lRLMbfbBOPNPzBqFvKu7hzR8ZAQ9Y9DknF
+fERlP24pvlkeI5gU5zioEaJLbmDVZUZj4KbByNsrn8jZOERK+maZ5mDTyyCfB0aB+VbTajen38M
6iVTzvazmKvL0pbUP8bFfAip49wMc4u92CFHbLt+M13SF1oQku3oFNdSnIf8yLC2Nq5tmSx6PPXX
XvWsEMq2bK8s9z8L6Mr6ZqtfPVXPCccBuU5OyVs2RLmXtTSyXIdpR9PnSp+vtFlyjSKJ3iJ7XOfG
fWU9GrwX/EztseD9yEMksM5impX6OrYJU/TcEdBpOMf3NOMF01Ytblb6rr8z3hTm2qyJUvIO59br
IE6RCR+bXf4Fd37bkYlgyNjw9UdbdwAZwABe3c3j0aTWyAIqRutOX6hPs7EMd7FNuvtOBqsZ9BC3
4C6f3qAhOyGPj5egIv/lRdFbx5BaxUXH6t7kn61Bir6k/C/cDIciO9Xy0lTHsbC8lClSKfb2yWS4
htLGl8nXI8aZtkdBSpePI9j3NtASIFz2NWofgTNRHshVrzFDp1paUX8Q6LmopdsdcKjPd+xwRuiX
lM4ve4jkPFjGtHEUGrCsGP93RZuVB+vNWLXS0u7qgPhSW3ArRqr80KqxfWWk/qKUCpTrdtoBmOFR
lSQF+Oh/tvelGnUvVa2/psP85lbOvCGIbN0IgUbMxGi5i/HovquTWe2sNnxQC4CU7Tw5d42zMMsr
xzmXeh2/dA6dcGu5FPzVIUMxPu3mPql+L/kzEpXhnRxHwHBUocCjcJeinhjQZdA9xeN7r2jtReuT
+lxY/bgvjcbwl/a/OBnuQah7Q9/ax4nUKk9Amv+CTOs8KhnaZ2MUnyNZc9iYOKxVcLDgL7WLsFPQ
NbjRzgBNP1wNpmWV4T606/CNSfq0Gc0qxvHHoKiNGZsuKGqP2iFmNQmu/EoYb9bA7GowljgQU0gI
nCK8toFmYyFFhprTNvigfI8jY5OfLbu7gwQNJUqv9nEiL7GlLjI5RTNwClRgEcaDHRcBlnnyQog1
0MbdRn9CddiMpZT3DvbOXfkTQZaWDS3mlIINVhFtDYMZOXpYdMrDgL3IbIS+ZLY6TUxiaShuN8TY
Egxq2D31JkzuLIwwPl6CByb7SxxMAogWk8LCVDPYc3A4uGVmr4m5bZrGlISU6rNaV8kl7pkdORoZ
+hDMAIDwKNmkFmmhdqJ1uZIMPgEx3LDt4vOsZhK5CpidtB3pPxf4LDNF//zpUYMAZjO7Yp39mftU
uvjS91heKPjAwVjjWGmsmCKnrMViHVQmrw+zZL/YEpoYfsaKF5lAO+ISByEKQW5Wv5hKBPeRhUGz
aNTmZrZBcy5C7HGOFb9yyi72UVseQ9P+MYdd5eUkY1fgMvfN1OIOyVP6/nL9tarHnEcikxmtnvgh
It808W+/IWpXoRFeMmSWIysZM3qdNLQGCwMMgcpgXk5eG6aDP9ZTtsY6x3Ei5dhZsm/26pyZHEUN
DaQQjXIpbdgojAkPrjQNbwxIgyglrTgJ80RWzKa/DI0KgC8kYWclFkeMBLRtlAS7VuEWjWR5tKAa
+HbfofY6xjZT8UypSwhNaWlbNA/Uw13nQBB5V5T7SoYcg4FGNcSevMrOblhnp/VsG0dzYFqTB9ZG
I6WwySXgOYhYNwBRu9lRvoY2evgJvc/ddNOGBC1MGCd9zwi4E2Rem8GavKEbC458zjk1E1bqEtmL
wGJBs12arNWacKuapz6OFx3gFXNjd1C3bdyd8RE9p3W3MQJqcCqC7PsBlB9Vf/dNX+H36joXupP7
0dr1fYyFO54aZ10SZvcSLG80qfDPDF1h/KmU8WKnfwO+pLOdt09GbGL66s+iN89Dre2cwUWbV3TL
x4oRU25b6ytTiz8DMfGcYctSYR3X+QUrPVW/ZuKRXkoGF1gMAk/KW3PpV86XaX/S1HcOYeWcOaIZ
ib3GUZUmAOqs5okJmDMWr/rEcKytaBsvm9lPZ+bqRE94DOCzUQYt5/lT5l6J3cszZH5GnV4j659l
yOFgMFt6p5Pay42K/4Ngi3LjeC2yvx8WM9ttKz+GA91kXToXntSq/ujE1pGZ8J0+upfe1i5gbJ8j
qoJDKqp0MWIvq+dPrbGsdSLpYpuImE6wQVchdp240kHH6IW9nnSepFlu3sex/Z7r2ujPmvYus/Gb
Urkj17i4C/LmtaX+Yq3S04msxAOtGBi3Y85xoOGjfTEBPnaNJhG8RnNFYZLtdylbb6cudMcLannX
9/M2jo0rsK67UaHjMCmeBBty0RP4B9S8jrNw9FUw3Qj5QkObtjEJsN/W6xP11Zw82RsrapVvogja
w1xBhZmPmvalzNq7SpMZYVblNGvtW8vHXYH4YUbT7fMqvCWuuArwjvTafxAfJZ/luaZxl8T5FQkD
dKB7wXL8luvpbsybS5aAceS5x9aYkktyMyrm4ZaZbswjYXhRlCeDqQMGde7ukbulerLqdGuw55ji
Ry2hxkocqbLleJ9zatfGjZEor6UiuVH7Vy1rjnNNNzCw1faulFRBjPEpptVH5BJH7bRSnPEWqdqH
WiNd5flOmdynaCwIUWIZiaaWxsfKxyvpx9pTEEp4PK6fDPuZ8CTEo51Mk70hChyIgjM+1na8Ln3x
TgnrjZDNbazeksT61uAzdvSRHfdcrEfVfgqX5yPU4xMUHFI/Q7iOLFDNs6yvS3AtVSufMbjL08Hw
Mt5bhbFhAENBTdFmGtjz5MHNzRDAdfezKACpKJBmQdOZln6l1n3t8pwVTm2vyLA/o45uCwIn1ajc
hq676lrHSUEbfC2HfqphnOgKupSJRVzLoD6mWfsM3UGWzSUpCDc4gqoKwA9uEd4wuxGhB2Mhg21X
apz6HkY57BXV+V5AkPTyPlznlnqPDY+9Hy9iLgluj+wDuuggwM12Pyvl8Tg65FPAPhimtsX2d8h4
0q5NrTubFrIaA3/idgZFRlkoD3pqbiFasoezzgFBhJUdZAFnGnGf1Vg2QdTsUF7Wjsuwh8PnJ22n
zxFN2AtTBxvgvY7CZCt3SDcPgf4D2Wc1UxImOMVR5ncu5MYI65Mr9D0BhfWU0A89KyxApraq+nEz
BdGJhkxsLfItyqmJUbFBlrn7lKtYP0T+2HTFU9E4j7ouvvJefRp1qnHy5mOs8bVgme079mv5g2xa
CBJNfauEPdEANlzs/tWOs32qx5cqnA+RHL8DD2V5RnTQ0+aFeYA3mPelQU3SnDWPLuwKYSgYHzUd
w1mJFIiVIZ38OGlv3ZBkUOX1I8XJ4LHq+G6a8JuMPELCKuQuSTmiJWFNzaglGhyh0FJ7FNCNEXG4
TyVhl7yEVo6c5vdFm6xkE/UbE3T8OnPp75wLesxqIdeT1P1pMB+opN9GirkrmvHc6QrmP8s0di4D
lXNRUchs9zKmunYIXs2AzEaod81aT63xGuE7pfy3s/dYpu9gRm2p7r0Q2HzUS57LTAotXyUXf47t
t0aPrxJ8b5CZfGmdZxRp6DnheObe44Gahjj8O2LVQlBchCToxMGRJkyMuufEDfEX3c+TtU1igBBJ
cgqa7jxHwfdydrGSVpnX1/ZjkjzzxunUJjYkDfnaBUEJbHhCjrI2Tjlzbiqjh1IiLmCxPHdZ/u52
BYyZR5SB06wYF9RYwmJtdBiJsHiV2d7HA6JCKzFFQTVrd3GgvdNm9F0veW5qwCBJfDj3cYj3d2zu
GpPKQIt+5jz90QQdAzJ9eLDT4ESw45thgGLrFDAqWf1YwW6aVG1AewUmPzrukSjiRNgLjD5JS2U/
fprNhaLXbtQ+M7c88BEQk5NKfa36TwBiS1fxvM3Cmx5XNMbvWIrDgqTlJm32AZCAVYHAhHissdVl
Sg96mGwevVc09+xnZEinr7d6XT421wiXXEHMqNgI99RN7+30WnL8sx8bd5NjJI5dgrdkyX/K4f9W
QOH/y7Q3nhCTwcB/H1E4xWFX/2JI+e3f/KchRf3H4iyBS6gZRE/5Wb/ZUewFoo4ZxXQMDU/BQlH/
PZ5gEOq2dFVViS0IguL8m9/dKEAJbYvcAuOQ3/7vvxNP0Hghf55xiAVuKOgPEY6t8vhwlhnIH8b3
Sq6pahqkHHHc+AVmExTsdtdVFJf3FP6K8myF80c6VJdJTZ+7dtPmYCnYQhYIEcN9PjIgHqf6mzaS
CY3JUaGQ3vUuQkOeDF9xqapsu2R6aEjmrrTOfBTxi1liR8YbeRyiBlpKrt8rFp73QjS3MrAJZNvp
1RzpkxZV+BSKqc05iVi4HHmC4P/I1RKwRTE9ighSDybd9ykVLGDioWpL5MVgginREWOI55CmQOWO
jbvYGiNsXzjlABSKF0DeK9cKkL4wASraAIRJF0+xsPbR+EJW1CVaoHs8CHBT4z1O+F79abQVnwwh
UBy4GasR5PuqK6sc1XydiY62ZnVw1u7AlqcHjAh6J1z2sua9lbux34yi93VppWvDQgWM5hxVdHDm
3bzofeDqPYu5BKd4LHp2ZuwltVG+GWNYDntzpbAFF7N9t7yjIswlpmtthEShkhRPqTIbxi44pEE9
3g1190OrVQ5qsGcwEEatZxeBXFedGW+1Otp0UPGCIjxlTDZ9FAX1lWYZZWfUYXMM2mo3VkJuZnA4
aAv2a6MCSUksuZ1GiPHhWFMprR9sszb2RR3NFNfy2Y2ZDr6nh14WRV+KO34flH7D6R9prMOibVhD
8IhwPZF5q58r9qU7R4tepersE5uYnNFrd7ra3hWcTca6+khTVMC8mWy/ssmtxaG7kGnT8bHJR2c9
DMF3O0wSqondR6ywiG0WgcCSISWu8GZ6qoTDw6iZaenAYrmiDQaOZeY6ALIofsLiFHs/r4OayL9n
qeDtBWCcOyJw5RpFHZ6kHn+BLZnPCc/blZ3bLl8SUorSLU/wIovvO7VyUSWsvZmijw8zp7Ssp9Je
L6d63xb4G6yBNLg7Rs/OkLznQX4aU5hfyB/i1jv4UKJGY3felXzbs72fzdECikPGGBhBcLITu7q2
SaXsEjCcXmjz1mo7eq9L7T4cmlct6oTHWmOue2lr2zqGb9PHNkcrXdT71GZC9PPjyEL64f2WUyl5
ScNZgWQUp4V4c5ia9ItSX9PHHkmeURrZT26BOeNYQVeGNaQ1EstIFnMz5htgkm+FkoCZ44Yjfg1k
fTq4Oc/QNjLujSyrd0OGx73RuQgEO30tcVZq2RybkVclLffRKuVjZH+nQO5U6M0D0DU1ghgUcLbr
M/ex0SAjhVn1pmjKGpyS59Yc+wv0RDKs9RWyuO0r2PI5+IsLbdpftTG+GAN+3sH8sqhAOegUim0i
Q+7iTt9rgb2WLS50WS/oH7y0d/EUqSeuluVQnIMhkKQqlFH5TJoKtxKOeKen83qGfZUOWr2pGxa4
OMJnW1qih91WPcLUWuYbJYe4ulWp5wkedckVtXwzQhtbZhLxe2qwPohwxEJvVN+rrGMnIZldYgLw
ez14MqSS7gRSJKz60c+suUU1IOvINHxEuAc5EIQZMbEGlhEEjYaY+b530wcqiBHHw/c5mPd0iFmL
l/cF9/LRHZWvagp8JgFko3mDKwqBWvQ/BybQAgmgwIbIDrehQOJlxpBjiCBv1qi48Wlf4wgrHZ+W
b1iZuuQzIdmLwQlSXTA9TbO9o2DGhxW2XtJyzJWoT5hKRQG8kbwTSQA3CuPGc3MF+p6GDULZVNnc
ea2p8PWFHyrD+rgX19wZNvRCH12rO8iIu7Ju+Ts2T4nMOMVT/mziyQV+cLUDKgJwHsU5UQvL0l5p
LfrUpTh1irqxba6S2XkWqTVvafOWa8zRZ6LM6SbJrLtwsI5um2+QHPbCjlCcUDhXSa6+qFR5synL
VmqPCXzE5+QmzLFk89ao+fPY2Vtp41ohkaLq3ywpaNA2Lj0NR4ntrjUlvzaCHL0QzAuoRTBAdJbu
PnfFWTCN15HA4kZ9YirACMJAeXjDcMWenAmAMa7ZuXqSQVin9bdlBFbEW6f5AI40ryLz5ozMyULj
Q2fk7botR/nyS58SP+VQEARi1S/VDY4Lczzau6T4FIYWElAX09FtPQ785OpazB9B+AWT3CapIEN+
kiX0XZHxgIIm/5hMzTZ22lugqy8lUrwRt3egEHedG/j0DT4ERXdLJe5PqiDVMFm7aXlM6GtW2A9n
OrqqO2/qRbEOBYN7ZRcoyQd5vefA4OyodsdCafwyMg91mUE81V6kcH1rbO9Yc+ETITMrGaLmsGmY
evcmzUOYdYrBXLugADLgjL013c2dfYDt4LWLlTufti2xI7CVH1R63Moipbkk3rmsejZY8ko0gCHH
g2qYd3n6NTXiya01Wq6RvW12EOjaNp3Yt34o9k7I2LxVLnNs89QzTsjWyCe8UJJ4p5x4BslzkwHd
TO1WUz7ULjRAWbyVRksHRl0RVcpnjjeYcxEGrLWbk3LPUuXFGnDmWxMZ+rBqlEs148lfaaNxordQ
7tDb11BrznjsUXbLbhck/UM6o6mB7yAuZk/GU5gbw4WJw1dKWb0/OHXE7MYQmwmFFd8QsX4QZLNX
AaXnZA3bCYlqhkQeUqocaso+mSqxHiKIEe1YuwdzxMDRiTa6lVYEpisY8YGauBM6jYgDSXf2KTmM
vCCwH7kJou1sg7soHOYvP2nGTo/7XettY2PMHPC1JHtM8GF7iTsdhUJkTkvMJ7Plom2dickmRBkg
dhBTR9JuYoxuuWypkFKFX0wK4gsMxlXSi4uT/cwTcok0crQ8/B6c/8TYfo0mczKLfrX3VM+nF2sa
OLE2DKR6k7OL1kcmx1h8iFad7wJrwGOyJBM7RQeH6FLGEQCXX5LwcYOXYAiXMIDTU5HC+pABKkDJ
iBFvDCNHm10QhFhT5T5Tg3eLKE5MLgg7Sxz4w8IudMOzLodtSrSTdbs2wdaJF8NslW1TsYsq+sYC
9sLg3oaEaPbVc0DfxKqjLBV8JYkQ+F3OcVLHeI04aa/7KMmAnjX3xNJWrpF/Sj1/FwOj8RxUFyyL
FvOg0sanUdOPchZbScps0wIQItXWN+jzmXIPKAwYc6wF62rM0K3NbjkPwhMuZw55PbJCmj3DA9mX
DuyItOI8LkBPeBlYBsrE0xWRrvdQqoM/g9xlLNXhwRQMrNRYfDWqtuD6XMGZtvvCXbEF0nITclB5
CjOPTzumD9iWptWwcC0dwjts6DpyhdxEjLOZk8eJwqRyDCE6te4zfxUmzULJ1Efep7aQMx0W+o0B
MnSFhFMdyi5M0HUNZx+ry0glKQAPUZi6OEqubtWmK8AhYI7FT0ph+5AzDPnmGJJkaZa8Ye629vFC
QLQykByljU+sHBJ3hWc/g2UKrDykGYg5Y/4xSXmimk45EZFOfRVAUxiIdk3URvFAcP0o8+m7EZQf
tiXvbHYS3F/cZAHBzCO2pvgIgZOhRmjTluJkjwhRXG6U8m2slOFNnOfdRrPJ1QYysC5WUp7i0gze
KC6F97uElEeDaKs+uRpnIaXY1wmIplGCWlAyRkQlBBmck+wMcsjvhIZIuFEgmZ/FaG8DvYHPnnfT
Q5bUJH4hLDGR619LgYcqiDpft6Eul3OIppmZfmhj12y0kGhUyqgirtOKVbrIaSvikZEoEy6gpWJa
NLa6Uo0k9oEZMC/XoKFgJlIIdinf8pSJCATc2CttkpIqZVUrChZdTl9sJrUUDTOR+86EL9mD7Eux
PK25GjPWDa4m5i2k2MJe40kuDYy7DE8CaZJbS+D9kQcSXmqSQhNO9g1yTEvFav0Q6h+hi2qohheT
eiRcUMB5DHMX98XzuLjXTU1/6KklXitTiCpiE17iI+sZfEX12u6gIdacB+GYUXOUB9pOjI4vI77N
kPxTHjHwcbvgfgzGm7LwdM2MHpCGgrqmRbxTBpw/TtZNZC5DY80ikjwB3UBKz/hw8n7IzxX7tP3Q
saXsRbGeY1ZPpxueeMHJfrInk68Np0mJLRQgLOuN1eQN7iv2angJFOCQjjN+r9kwrPIiA/+C0Nkt
Xy3ZY05TNEdRK7HtRoc5unXXJGlGZjCbXqqeuRrifrSumUMAX6EgZCocn5Q1DAom9D/4YqwtrOP8
kMO7us413xN/g6uknOeVUffbwIGBU6scq+JxJ5up9kojiil8khMZj47gFVmKc55hKmwyKzi4eKqN
KMGMYLZPDtWslb3c5wNFmpNFioI1+FVfss06sO1yNLuDTSLEC/J6P+la6GUyne9KbdRhhbFohMjg
3DbhRfRi8ODcdBswWPqqdxzda4X5Kmr3ThnxmWgmHUGuUu2GhTIijVs4MRY1ZPCM8CG9MZJnZrAn
gKfYaq1PMNfOOiubaKsAYl1FEycmMqR7kDAHdjg1z1m2kJ0iGZmEzYNkBuilDhdn3iTKBlbKJ80q
MXm+7tWk8XMtQ0tdBbn64eAd8cE+ix3lXEB15QyFunAk5anxjw6fetqRY4wbItp50OmXaVL6M5+P
iyEehz2jwmAd2OOJxy4B6Ti5OUlibxYggWnmHzoHGRqYEyxsaYFyoNG8TaJOU1zMAC2lLAZgeuyD
tEah9AE9ao6qxe9TtaD9ZtVGxFFOoYGzk/ZBURzW4nY8dHVkX34ikYQk5pwqY/Qmcm6SciwB1RrG
sMWdvDIm5zurbg1DgIUhLZa5R6/eG0byYKTmWjWHfapYW3dxFA4DAdc1212OslmzDapRwPo0vNgQ
IANg3vtc6Ovaxq06lLjxereez41e4ASMUXKzfrC33EM2ADkz9bEAEFqvA5sbcZrEj7pj/2+7QfVq
oKLsOh2jV0vvlhflmMwIVE6AywV709nNk23S1+7RCR2xV3r7m64pmeuX0B1OI8AqKjGwHKWBcWR6
u7OKBl02165KaB/i5iuoy4/lHAZR7qUoCAor1UGr9e+M4gdGYaP0pnYRjfpoXgDdvV+q4iBIH1Km
M8dnjbqkP0iBfxG8+sXMj7wGWhz0ByEZZDv9V/xHC09PZeuB1yrqNjbVSomCYFL9GMpin3LslpH4
LQjzbwm1j2XOf/9n+TcfpaSYO4zan90l//Wn/5mWu/0s777nn82vP+pPP5l6xv98dUur5J/+4P8M
AN53n3gJPtm9/fYqoActf/N/+j//12+FL4+T/PyP//3fxwhJ9OGC/xud9jsx9T8FD3/7F//kcqqC
XJdLCSWZC76233VaTfuHgQ4LYMYCCmOw+vyXUAuYU7fRblWbYJ/5U9z9XahV/0EbC2wNlFpIn2SS
/h2h9he7P6FwjYcJLfImr0CY1i8qbZqRmqHvXl0NFoWyppmFPpvoYSUny8EJL/vnP3wyf3HZil+y
Qz9/IXXktm4Ypsql+8svHKNurOoJoyeriQbmDUOXFkH9rVutXEX0OuM/Dog34ekyFAPXmwvPz7MT
84HR4uDN1M7xxGK4Q7vToUqhcQcjltDZsMWqsipBWQLLkcSz7inQJnFkF/jaVbyvf/9Gltf5Bwv/
8j50jRSNUPn8kNR/sfDro+2aUsbaSh1mayvFLHzcYnLt9oWz//tfZf/Vh0bklNJxwIn4qX6NoNlG
K+MSV8TKnCKcMgEO+jo5EqtxNiHDMm+q+4LNgPbYYAVZRRHlNXNXkSaiXqELY8NvDHdelZGxo4By
2b4WyC1xNxGldvtb4WBIc7ppX4m2PkywuUljxN17mccZ0heOSjMJTd+p0Eyhaz0JvT0UutmShgHT
4eBE4zyBpypQEFqpRF51k4TBYuWgRUoVMoKcT8IhP+gOziowHWdb4avVmEuT3WnZs+TOXiF4wuNg
sXcOs5l8q8s+8fsYNgdufhU7xDRiex+7a67IhrqaU0BhmKzUD+z89TGW+aEcm5ap4AhItb1EzDm1
jqmw4yR74iW7vi5vLbQA1RRPQzq8CaG8maUkcjEoc73S6lkyeLdNH6d69i2FX/2AD9diE1eofp8o
L6lR/ojaPt+OGip+rFcT3zfzwylGqypz1UGdI3KgmP292pQfzjJ67KbIRlvCYkjdj3IeRHnt7OLT
ZbI3a9mSMHOwAA0mPgeT81jjFvNVL4f00OcMPASzBkoJYhGsp4UV1qlQw8gAtlD1IIktNQtUI0zp
JovCC9qb2EYLeSyuONCIhUgm2ow/sheWPBtWM8ySfeD02g2V6y6Da5ZCodxmOr16+QI9Uxf8WSMr
JplTC099Su2ju0DTUMejz8rpqv04DR3XBoBbZUYWAqGPsYGIyHgyFygb4Q1rA3dpetAGlEqnM69y
Ibk5C9MtXuhuBrLSmlPC/2XvTJYrR86k+0SQAQgEAtjeeeC9nMcNjJlJYgzM89P3QZaqWyqzX/rb
equNLEuZWWRdAjH45348INLvvwxV9Ugdx9FMO/E4+SL/UBosk+wqQIsWd05qI/RTWEdMkGvvPUyL
cF33xqPRcbHkgy/vuErYN57oxme4DPdDxjg+dERGAFqTK/GBJG465xt8wM6poWvTod7vbLB4Xgcf
r1wcEgDrilU/QJBxVXjhfooV2arrjW59d48iAOeiyvttDgxlx8Ko6RuByhcPGpabEcxr8LxoAyFG
N3/SH12eWzt7oftVC+dvHObkoKKSAG2qc0aoEphIFuT+lrLE+sgDkR9KyCWAzKnN9YIHR46UUHiu
fYUi3iBjp/ajJqzLzFnWDBpoGzEnB7dnUtCM573Zcxl+0iTn6E1aT9VBGtAPa3MGCumDRhQLJHG5
5jM5hqCY9AsNi77aRxf7iMn4ijk4Z9fYXOPY7Nae1T9muVBPktaB3Wz+lsCTH7mPHBXVXG463BR7
bwE/5oOT7hNCVc+coylIHNGVigUc2Q3TcxSCebVhSg62Uvs2iKyNWICTcxYjNugk6l69BUwZwIDF
0Ze4MR7IkTtXs5AsTZdvX5ahXeFTDJuPYl6EZJSFX2FZcQuzLSyxyuaF6MsznBMMhDA0vaK8tyKH
1oYanMgoKL7iHnAsFhAnnoLs3lvgnMmC6eRKRLwiz7lwQJA1OwJJ40L07PFyon8rdS6NgZRtox8S
mx7bjAWJoUDiEzGlJmcM3XpPwSZ3vZqOYQqIdsjg53hBjjKW4s7LoXuTpIzfLDaHQ5fYIFgNZ8K4
432XeO0gL71TdSDOjSeibSN7GkV8dSe6bNgGoXhxqB3dDZMVbjoEXgzWTtqtrajAqutzdSTbDRvD
BaUGjBPlAdpEYtEJvUoqSiOSKNyHCbyXiSeFf3mgwlU8I4uGQBHhq8HwX01N6942XYFvpZs3MH0Y
EhI+6d2z9vCIxRFHAlan2XyrY3EKvVlsEnMcoFzb35j1bwtvvIiOFh9LVYNAbPWiS9ViAc6TXm8Z
N/Q3Wpi3OJaKS8iPfKgAmtTCLsgqYLuatTUDK10qpYLGLN9hKqFfl2LJqKAgFAsHqBq5DNQuVQTW
yCy0GCN9jqUR7FWVhSw38/SOrxsrq+XRS4w8cPbrZQA4tMk+xQx66EMCxZHN8MWfwktHMcpNNnvq
pi957Bn11rsExvfcMCcwA/Vl+OhJvbu0U4Ho3Momf59yHm3O9b1NSfAQbzOUjms6o5iELpJrJVEt
vIwuR6ynvGaCNZplCjLsAEc3bafPIfN+VVUUUx3aRQeGIjjhjPbc1S0YIiJGe8T4Wyez3+dUUxcC
vWeT17m62npQW+1T6DfTshrHHPKxEFnzYOxQ0eqDGFNjp2dMlmTCl1sYBrVJOsmDygH/rYzaTy6Y
losbnOLqmtcEtNPS/+nmNkcsdLBTFm+Dof6KoR3zY4FQplsAOwkGPF5xnEm4Gimd0ZO5NT26d7IO
FPlUXxjAUFkOoXnFYEuSjYrznSvjr7Frfjgz5Vee7qgC6zqIq3b02A607zS2uA6g8o5Ul7+Z5WTu
3KVbMzRQIakigfVZFLcTj94JY+1txWiMQ4MitxUOYmvqsN2GNcWyjt03K7NiB5yiQG6iyHZunGFk
ZjZoj6MhDXBE9r56zNnzaqRGw12XowVbRaUFDC1chr6apn3vT/0REt+Tlds56nX92AfxQU3CPTel
3Pk48LNUx1cfr48BbRoBQK3H2Aso1VEYB6eyY85kc/zs5vg9ccZkFxg8jyG59PVQF/QQOsp5wFdM
zXogVPGgI/GlwdsRt2oIqokeljS6N0LINY8A2phdUdyPcR/CC0v698wNj1kX+uhwqDFse4SQfxsV
Ul0gBbTJQ1tVNzNE7F2pBe8ti/FN4tjleWzGn7RmYJyK+ZCtzM+IYAGEdhDBXgvOJu+tr4OtZS2z
dmIQZ8KCVxpykhWEgIkfT+gekS7AHSqL1XS6Myzv3s27KxJlfnSjSK27aHigTnq85TaMvDrF4W2S
ZSnKEp23nlvi4mIz7DnZbe2SF6yRNeycZhv7Dex6UX2nKsKfxIQjqcxx40ejc3WZWm/6BMW/Tz1I
aGQaV0Ln/U9AZD6HxOVc5FrMmAPKfbXbgcvNPHvTGNYMAy5bOFRwyx6LbhkW9QxWcOvC/cozfy/C
6surC/KAmKKPnFL0mrl1hdfCkvOtNArbxUwtzfLWRTXfVmKGhms3L0sIfseLSA1B0d95bSk32jcY
LyQ4oPI01pfEigUBL3YbApHuJbWiiSZcER/J9Syu6P6zcCsmGgChV1kcp0C/8mCb0Ai4n0XinXSd
YkKwvenMcd+mc40jy8gIumBqVLAQl7a7iwKGBgPbzK6YVHWSTL2uXdylbFMJQELMLxziyOGt5lGo
lymqCeOYlXfnl25+M9Vj8alLCdxeMektgoyOpDSwrftqAPq7MkR2Jzx9yrALPuZBLCAS+fW+JjwB
+g9rWzimsj4RsRUkh0Qe3frGyMSs7csfmk/k3a45rXhuqF94d0CjBELeBrM/nuFqViw5cjpPVese
c6NN93GWylMTMMMRlHUdBubP674hBEfVAPu0ymcuEPWjX5X1B8pZPO1Jb0XPdh72Zz8hSESpG85O
QwggUmlGoLTtOw7bAV6ni9H4MWj/xSIUc4u476xp3Ed+2e695ZS2wkbKRmJO44fd4Ibj03HPbVEm
G8TE5geKFxHhxgjusL9m22JsOxfDdklHOUXGT8LS9wT4UO/6Dr8O7P5+3xasukSpHGOzmK8AQ3UG
hc4Tn+t1qQx+YTy+FEEnpNKKlsgrJ3hx/ddXwuV2+ZfbJ6NWX+KuEtgQBATafzRXzQPxF1e1TG6y
8nVcDkLw3xQtaCNwr4x5eQ4vzGUfXoMY+zdAlL8qT5YruLlz7UWA4u38K2lIYAVz1MzXnkttMdGu
048Fan1vWaxAJgguKiLTiExvM/zxX/0fBerfKVDIQ/9agSr0j8/611+8gn/8rb+rUGhNNhUwvkA7
Ajwg0DP+cAt6f1tAxsq0XMQoXzkuRr4/7YLAq4TkryHXLL+ziBx/qlCLk5DiLlAitrCXf/X/QYXi
awsADRKyFizjhRLyz49zIYnvtgAx6KZth3OizE/R9BNBM4jvXZNu//XLw4f31/cHR6IlkdaQb/xF
U1lksX8wJ4IopQALUjL25wzZnJb0h9RSw7GpMLkTvbjh5kRIeekR7PPkqBnRDqO2Lmpyw329tA42
rTbfAM7heKnpJPRqE8Wq6S0Tw3bSYmipx8+ytL29SaFh+0ezIR2H1tJ2mDIKOgb9MwrZrZliJwrw
uIA+oCNR1Zx99NKbSFkJQUpwyMSFMOXSrdjJCoDj0rcYNXPzCMysJgVPHaMah+6pm2x29xB6jR+D
rohqd9oYVFvEHCnWzdLtOGVjufOiIV+5kCs3xEfswwSzYT3p4SDK1lkleOiwNSQ3llPfZ2PO/pY4
lKXFeMxS3XNLcwoQkbNk8lgoU9xIHSF+UXmvlmZKz8vaM0jqkTa5pbgyGJ0fXrqUWeYAGvc2H/mN
ihHV7cZ6gztTrLKlBxPFRbyKpRszqJeaTNEK45UfEN2ZcTY+GVrRmRMpeWqXjk17adv0OM+v/aWB
s6zo4hSsnfQUWq15mbx5urSukT3poor4MzR5tg6dnmpp92xUOu0UzTIbhimUf1pDOuKgxucwOEm9
6YNqpykLdZj7gKi0aRAdZq02fk4Ggf+3aI91zc1fWmwfS/loyp/G00IhaY6n+oEXLdwYhpSPVJVM
G4IjDofMefjhLM2mzdJxGndz+snAd75XTKtu699lqKNFL2ru0JDqmm6x1K+mqyChPzXkDrtp7Frs
g6VdNV56VjFKFjiy2mttLyWs2pKkCnrK7rQpX50+9tYwdvw7wbTQmvk4/bTKzs3S7dr4nhduo3Q8
wvG2dm0wNbAdyDpmXfZTssOzD+Nx9TJUtMi6eksoOuLoc3JbSa2s4Q0f4VI16+T1XQwheEVmMCdK
CnWxYiy355opzn5k3k/qwVqKa5sUGzpjH3q5XwLPGA4RJ/1NK+Q9Ovky2Dc+izbAMJR/GPHSjJsM
F5AiG2/pzCVVdagp0YUrxFhu6dWFR55uI6p2AfHRtR1ZYDyxMXm1fFkCGspxTqZYWj8hacwm2Mqo
7whbutmDNZGK4jxGzS87ebyLu4VAJORmckYagelxa6iiJp677krtnc2lPDhuwKqETOs3sVHK6+AN
Jn496oZpPoQVOXJ+EdLYFGKe+q1eyomTpabYitzpe1iqiwvyA9TBMVj3M9Xv1VJxbC9lx4GRz4zS
kSKc2dmqpZ0lSYr44GS8Xa6CKQodxtpTgjVTLTxh0E/I15KXcYptponRN2l+DSdyhW7lZCf4cf2l
m8fiTRk4pVjXjpzbL24pIZr6U3zmKGusFQmo7y6c8XdUHXxNhoy7kmYMPlrb/4ZygAkLqmzVxos7
V2T7XHVoIl29GWTn4MFGKIrGMboTLRZjh7od0g0c33yEpiugxV4T0w5T5ohFdEk18/IEzCpOT2dv
lvxT7E10/insl4Jjyk0emU+ujvSuZsydCVi9FS14sMt/kf2JMbcVzkqErEB+bOcnr42XEhINI7MS
dMwY5mPpN/32N6S2neOntmwEtmZG1C1kKS7oLGsoXfqLoM3nbDo3o52WR90Qm5z65LP2yHqZvfPp
Jx5RNq0pz3D5iM2mfKpy+rpW+AhKKsOMRm8rWbVHI62OM7jXLRSK/jSHSXM7oAQ/k1PFWN64BT1R
nkTqzOVRDDXUUQ9Fpsqt29QHQlBNJF3KhTmr4SFyJfAghlifoyZJN8aqeW/b4d5seReD1nikOwm+
gaXAywwz420f56xJBv2mnfNTSBg8LqfgYLsVUX39Ys7VdKy9FmxiX0HtEBlAXKzyO93V/jYvsuqN
OIt54kmX7wQ0+63dOe4OD9l0drQkY9jjhcYrnlVXL1yMW6x3mzSc6Ls3aJz2RFsfejyz1ANbXI2q
2OqOpVkbD2bP5Kj1ayzV4yTirVnwZRJzjqFRpNUPqyILuepcO49OSRI593XByxaCXwXC2yftLVFa
6+pSmvwp3Zlb1qIMDAnWkawPD8kk33I58EjOqlr1toeU2n12Yz9tXGGB+pjqa9uAlQM97NMbhV/K
lGF84pXWj4HRhRdKRXCxKSRffvoXyrgwaJnYuwLFNLfonQcHtet+HMzqhfKs9EDodiX95INA8TKg
/6iYMRguh32Vyu6GURWBQ8+7V040MIKUAI8SEWwzu3XXFjyJ1VBLAN9dbZ9qgV0FnuRNpxvcepkk
+dAnC6cu/zGWRLsTa97ShomJOEuKnZs1CWsLDpzYCNYSlR031vijtKb+7HCzQdTG/otF+AZrRMz1
fwnO921Lb9Os19iQPXJ2/nWQ4RH4L+/gUDc7ZdJpDfSN1Kw599kDXbP2I6mH4DalI3sA7XE32fnw
ovggUb7a6cYtCpderKbZDRHyfuNFXNuNwNtNyow+LPqH0S646mRS1ve4tgiMk54HCU1lgDHLZl12
CdmlweFAgJAzcZ0CXc21k0NIf4mz7N5OMUG4tkOfubS8pzRQKEhpsocY6n5pPJnMKdccZDYcfB7A
IhXbPiUCmUZegoOd2rmOVoKVVRPIrulBv2EHXKeOHb5kbekcpQpptaKFyEGWZ0jWYl3x5IgjLc4s
kOhT857G2CmgxcTmixr8PSUBCT6xqj0ETg2r1BnU0WDxXo3SzzaWCT2iaIjOSvxlFyup1MnrFf25
GSmQwEZ280b1GmeUqQdOi8Qa0FXYtqmiwLzcp12ZU/uGItjm7l5J/I9CE8Ef2LXxvKa8pcKwnrJG
ys0Q4smpArz+ZdPZ4J7JfdhqqfIi1gFwmAVKMrs7QKjKdmRZ5AkBSnKbTZqzqgzOHx3mXcnmdUTa
ihGBllxYb873XQ0mn0eEW6+U3zmjuQ1FHdFSGEpzs4UDY1V5fQBvseQJlbrY27GJ0JGmPpT2sp6P
uYIZZMWZPA/OQpXm/kvzU0TEjblcpc59LXnX6oY1KrDK564GU1TkYh8XmEI3RPLzYxt1QDJYo9Ym
AnY7+OFhaNLse3Z6dqxOkGnDxPYYQcg5DbbnvUtPo6DZAzjZvNf2j35kWZga+EMrVEj3WufBDxro
0pVlLJD/IjF+TFkTvZl1U6+xYJGjHqHW6W1hWepI90da4lYL+1OIl+mCc7hl3wVrJqiCPJVcmag3
0Ui3TWxvG+F8jdnYAU5S/U/ptBzvWZ73c9OUJ5lMDvICaH/PxSMlhsFZsYAN93GSYzBs6IHeN4tH
L3O6hVLNJQrKzQBGMEeY7w1QlPyIY4BRpp2voAbARtfNrvRn7FLQdd4Sp6FlSxHyJTZpTIc4CpOb
rC6bu9wvpnOb4JU5DiqxoLW4iOCObncoG+kJl3C31xW2poFJKf/9+tGnLQBcuVm45P+62T4GXFI8
exivTOi7l6KF+k21IhabKDY+h8Sez4ZnvTBQdN8w0KBddJaWt2nTdUec/Lg4e6RM8lZhWH+ChLVu
4aCBrRFgM/OUnrS2k7ci6RiEsGks70RwNAdD3Y1TPm7ymSoI9PN1q+JmjQEN+D99DDyG3ChSLLw6
esvMZnyKgyo5sqp6b0XnG18w3Vk0utH4QTtVtXbqaXoyfDhoY8CYAhleXroBC6am9G9lm13/QvA6
3BQOwDZrbKqN24y3EWmnGZFkl3ZYLH3SN5sR6be2nadgahfGnI1Ga2Rg7JsJKhAqirMtKhqZONaV
0dYzp+LYdJQ6h9MUHRhesPHhvHLFOOhtZ5bmKU98tEYni9ZlgYuNQaTxvBQtPJSB790E8B9ex95k
Qkr+ZO8r2X3R1JmtCiumNi/vHLmuaqY+mzhka1GDqE7B0GbHSs+0l7s4NdfM4oM7yD0u9KbZPNHQ
x6lWED262I1MaWBZapXzGPYEUZNx7CPCAnkEiowqjI3oWdI6myhV1+r5MUyy4VgZwy7zgDTgNg4e
8ogrWSdkRuae6acVMT/ujEifnCLDr9ol9Y32RfQ9mgOlzPk03SGXQQLyTe/ZQ41f5Vny4gqjvZOV
TrEHFBSJ+bYzbWmCmV68JQfidBSdWEt0hcPqxjbakI+QPXnuhbMvC9FvuZtHT1HO9KbKSweUSV3v
W+hQnklrF6smwT6e11p9k65aKr5BuGNvtG+ajrGtXVT3QkVnEsT6pVvSVSa2EVozbGcngHWx4Gdr
0403dtpC3kg7rhZloLYlwqoRV78YTD1njot4OAaEX0xYCok77gwXhgnXvAtE3mtoRiMrOU9KFhgP
iK4vM9za1voMfGc8RuzCoNS8N6YjJmOT/MsJ8zUNE69xNP00zCFfe435LYPHnh6SHYYAfPhgbIRx
NubqQVJXCqJGXacZBEk59O526Mgi+/gthhHLohW+NgI/I0gpepnUQdnNVVMIy/B03rdO8jKFDJ1x
9VAN0jPTknrAX16V7Od9k93XeXypR5f0CSnwcTkNYR5hNFliof2diGNUSFeCpg8uHcRJu8ZtHmCm
metRrHQr8PsyAoD3lnwHYfIaeRboi7ZRG6RqhhYhICknbhh59DcqY3dXEhdwO0bGhzfF0wlUOJCH
kXuNa1ErMBbnIB67n1Y7y5tp6nh/W2oY/ZIgitePWJZ9a13Xzbl0ZYmBQtArxyDlLvOH7BhxJ/lm
YYQNVmcVUSbkzryhjlpGfscEjzCo8st5w9Ew3PbU1TJ3hY1usbWOI12SmsDBgUcAIEfsVmwx0/Ds
TCogJx/l5kbTQbgya1nsho79kGtYD05Dq9tuzkMexyh+HgNjJ5WlT0GNW5JTwX2tUo75ec+2pzh7
CsyilpLesw58Zm8J7n4Lq2Hi8yl0VHj3uX32LUp3w1L/8pIm3DqWMex9zNK7mh/Te9ISVTCs7FiK
4KQ97JJZwsjGRy0+BW1KpA/ffAosgN7AOrsLo2pfVyxfoOD5RsdBrkMgLaskEgNtB9XEM2FeUjbs
g+b4lUHVRM99DkpPnWnb+GL19E4iyE6Yn959g9ARRMibcE65TWkjPmPLl1dvwAJfTdCZHCgkSVlH
xzgrP0Yii3TBprvUwhdRFCRqCopkGN+QkcebpYCoYARZ80jly3VSrlVc2ZfGV/2lCRufyNGcIPqb
zZUTMhCbOALBwc11coPx5NiNuatctvHfYuB/NOV/oynjW1uU3v+3q/HyWf+Mvv7R1vj3v/I/bQho
v+5SeuA6wnSRUP+7DQHIPL/huLBczd/exT8FZSoUftcUoBgvTQpLUcKfgrL9N9cjPfDb0UpPgvD+
V4LyUnf+zxMSwud8ddNxTMu2xF/J6Rp5ycxjwpjWZDNhAxh/CBG0ONHSBYoDJFs5lNTmbAumw/S+
QYKEtwyUL7lzsqTc9YSaCNPQdRuYVrHTOUnqZpRvw9KIS8g63+VBhs0j7L5tFQwbYtW0cUUArd2+
kxtv6ddVS9OuTfntvHTv/tZ56Mnh+k/d5kosHb0efV8bikx6MidttQFS8l44BuyHpSOMEMZ7sKRM
DEXz7+Az77cxL98VSVHsaK+mIdgG6WD2hDAK6oNZgW9lNcLzzcJD18QUSZHjuTZL63CRy+bBUgbZ
LJxNP8vf7cSSHIeI55m+3ny6GnM/Hzi2iXFNUe1Hi4frjuhsRVCIP/4KvgPIUjZoJomFnqF/OEvT
bpCAnUgmPXtbRfPhpp9oCuaoLO6mcjpB834ICLXOsGz3ee6vQBXnx9Acw4s3hmNySGdTXQ23dJ5Z
4OiJJWr14ROTWUmH8bfby4YCTX6l/eCTm//b7MVYQkPuYCXnqdXiUSCPVYuz4xH6dBlurkwbMUMK
SoRFyq9KYpbkSvgBOIRDOUfNuIay8qRc/z0CoravoqS8F+S1NhPV3YBsbYxQ5qn39IdhGl8KR97G
TO3mlxe0DKLnkXA9ILsBc06j9pxQ7Q8haInc5mFBwDRIseSJ3HuKCtSauypvnXE3ajQMgockknMl
19YsniWyyYbe03OZ1arYzcVItmJpbccftZF0zfpw4ZZqoTkw5kvsiS8A1flGxgDwA1qvcN6syiZo
cO8/Ju58UaM+URbbkWqyXr3AeQhKgjKtSS3aZKPdLQVlmWrt9QhJYO1SosT/yG6byHw6ORGUN0xz
P6fOgzUd8UAGouh2ovEPYdTfG4sXhHb1jyx1vlw32blmSHTF6J9dyS/gKCN35Au/qZQwCeL5u7Gi
205Yr5MLg62xeJzjVnzYQ0Dv7xzfmto9Dg2T3EFDv6fomO/SxU/TFNlTCFzNxlFlI5oRPeFiTJr/
0hdQO2Vy7WsyaJjuPnCckNyfRx6VN1M3PGRpRHt9zrjeDLLivkg5Mui+fPGb6Jdbob+lPh3hZMag
zDRswHGGi8FpSP85yeRdQkdbW69o5HugDFBFFfHbMU5RqW0YUb1d08TUEEGsbCKIhmOcCO7h+G8M
ZjUNNWYlORy7xoZcjoaNjGd+MsIniEzt1k6xx9NcaM/HKTacvXCHgR0SzBn5si/NgY1eCfJEqhoV
hjRZX2kizLauT7lT3TmoKWX36NJiwrzKvCXh+zyS0qKOkAUo7344lfdmeeI4zrZ9l87lMa6ibp3V
pKWE05RX0fqDBJJQPXYV/ho9kPrxGnqp3DJ/4Y5zIa4VbSleM7HzDrHYDqUPhgNdZEf859NxYpgC
FTu7GxnmMTaQeyZzwIQX3MEQusMe0G47nw3d6upLWmCWycfx2S/Kz7EzKeiip1jnZ714vduxV7jw
+PZSwyIJglRPhx9p1s7Jz7Ag9OMUQ5AcpCAw6mC1GnzvC9PTxU1oTMdJDxo9jYtPIZC5WkV3AC0V
+6lrukPHyAakE+1aN/NUo5M24Svra3yOaKGaBKM8t8MuN/qYeK1q3I/m9Kb0AFfQ45FxCjJ/UqcP
g4WBsSB8ihJerSoB3Za7I9ojqiWuPhK+TkANnXSOM+eyrUcubjUso7JwxgYTTjK+Qkp46AISavEM
F4TrIhf9eZy2GcQJDNUy3xh1na0RyovDZNGUWZnxLwxv76KtApBQJjJy+9YGpDsYxTBHwu8J5c/5
SjGCbwuJmCd8zrkVk1IitS2K5ExUr5vQGil7XM0DbszKJXvoVpRlui6hSSvuH7FcAKowEWC69tiK
1HqJxRRtI42tKvQzxIQpiq5JyNjCml37LGUkVqXHQ8UA6Ca3zb2r8neDduQ11pKD2Y2f3VQcRpY8
9F9Ye1MZ/HJz3mrZkYQyGuMQwvcqY/NZJrxrndP+6JOFnElqaiFh3BLB3tKtfrZtpzq6A9pe47fu
3cwJmsUtu539/OLxpcYa/ueoBCqBP6oda2SwjWpKHQVejE3TC/o1vYC4NHWWrUPRNVCvg6/5moVH
fbflJfXOHflJBlRfAvuieNWEyBk0LLi1xN44ggZeGQ1tH0YENs/PSWRORf5Sm9iahI/GNINNWNXd
GG2Sqa3OupoQPSf/p2hxbQdmcZOaHCoyphjII0TU/Dn/lbk+Ul8DmnSsIC5rsqW1Lm+Gjm8gK/gG
ZIXHewCUBqofC1iYc9FoEKcV44d1N9U/LG9K9qgZv7DV2RCleIUyuWREiSeuHLIRIBZVuHPDotnn
VRjAeKqTQ5znLt0YU3OlwCI+MSJ8UhkpzVD0bzF33hPBJG/flgMh+hnHpWVxYxlSor6/Q6lDE3dn
ItlEZ3lT65XN3GdHTpL8H2aA+w4o7YrE82IRpcC11twHTcP/Fc/dNcrqYzbTptiTvRsnLJWoEK/x
XMjNEl90J0njZ+LddYQw4fQ1CE8IW2LA6tY4D5Smb9qIqIIrAnzSVLQA/P1RpK21hQY27uw4wDsW
a3czTP2AlDM+O8q/yKL9ofr6MiXpI/LPmZMBr1xdGe7GJONLWrRwzr2x6AAxx6/Bb998gy3RLKJo
g5fF4wkaQWFNgsvemJDityz9zjEKzC06Py+1Gdxi9OK1jzpvP9fmd2FaxtmZzU9gk0jTRjguptth
W4IIhi506SU7omIm8e3PWMqJxw2Ms5JzYGU/DSO6NXP8/23s0GrQh0Rdkrg9qgADfiVS6og9eo1A
gtDEWxqgXlhdggp7rSmnb1Ob34Sa6XIvjXyf4ue8DDOpXAAVhHSHkVVwLJNn4AvGmvyxvSXCHZ/6
xThc8y1S98hsb5SsBUtV2JVDZnjoY7ljfNVutCdeKQmtDv+5ZP3/NNA5ludwMfkXlyx6RJt/umT9
/a/8/ZIl/0bXHI8wY38uU/zef1+yuEkB4uGS5ViLCYyL1J93LBsqmGn5xLl811P4fP68YVl/E0tQ
ybMcB5MN7K/fyT0yc3d/WMuI25Hr+59//sfeN+Jmf71guZLaN0uZfG8WgTe+0D9aaNIynjinGw6G
Vy4hAKZe0nIsr1NPxWw3+zeTP2ebqIsqpp1sU5W1SE0uTc14lNajo9Ij5DA47S7L4Ey128ZNe/OG
V/LDUOSK54D3QDo5WJiE5Yak9k1UtfkWmlLAKZPMURx5zk46YYVG0cDJU8t6GsbFAR2I+hrbOSHz
1+R9F0Apkx06ubPywTPi5NoxxqNjAlN1k/FSEnn69sY2OegiqdgzSbZ7UsLSjC260UJO+lO48XR1
AAFBgBhqBnV5CQ3ZhOCxsgogNhNfl4XpaiTqK2UT2GAWv2Js2afOaN1NQewczQY+TaOWttLagA1d
waU1rHzvDeVP3cORar2KeouEBt/J9rPXwnAfTL+4SxIhThXXpWUtxWKP/rZyaTRAz1nA3xyUBsyS
gCq4l0XRuCHE7a+9Urw7bnwwjfhnYYzsdylkHLuHOytNyn5zbszbxNHPbb1083nFM1Ht99nvnwDZ
PKU5sSyvTz+dqa35dukbcZeEvJlaSw9IdFEq4xMZ04WEm2y1kW+gFp/FFL/5c8mNBAJAJ1n1EtxI
PZemujYpgZ3I5LcD+w2PBQjGR5d904CngbEERgnMcE7rN3ZnfdSaCFFVv5qZwwmrjD40ih7SPh9g
lFtcB8KbEsV+VcLe2WTVbF9gNh7qRUefQj2c4BUNdyLO041pER4Y0uJaa9rpU4qgVxai+ooTor8l
zWbj6meewo/sUQ1j+TSngmoZfuYkufS+sZxNO0XtntcKOQykdDOMT4yGskOn2s+qIPaVI9mv4qq+
mNl7azMr5aBX1d7PbMBGrWmTnuSHC2NTBu2msu2XwTbXoGEYK2iW6oGHoO18847d6i23db2LW1Mu
5b6m9VQmXGLnfHLPTtn1P3RF4ivTXYnCGultmyGRN3d968GMxdCDO6glUee1d6qxIZ4VHB9bNoa+
n77c0P9KGaHfVNXwq6nIvRmMW9ZidvtjMfTvUVvR3FtITPnJKMrbhIj1bRQ5SMw94yhgupx9akh7
gRrO3I6tlVDJyR0hQrRGyvCZlBwEGrVBKXwKMBaRY0n12YrCelzXiJsetGL/UuXOR2dGv4CigKL0
CppLWrN40bKQlFEMKeekGYKVjrDW4HOhmJFCaCpwN7z00R3nDooV8hGLL2Ju4DIOdu0OyDZh+Q5M
NAFy82Mo6Ig3SwxqDIdCKPSIqynNwHAE95ag6ttzvuLSM49elzwFirLpsOP64o9Zv48rYihBQhq1
G+xXM5Zirbt2WA2lfHCo1SxauQvz+lwjt4Npew09uWF6s84njwzbcO9yv+Zb4sKr5+XaHQLWETOd
wPlsHWf/TgZDsjE8PlUlMqibOaWBwh7MI1Xb+R4YwwNzMoXnLvgv9s5sSW4jW7ZfBBkQmF8zkXNm
zcVi1QusBhLzHBi//qygpHMpUk3e894P3SYTxRoyE8AO3+7LZ+V48RChsuRQGNEusfL6in/4AInt
w6CYDprrkKtwwmDycZXT+7zmP76w2wvcHLi7u4TGqq0424q4eHZt5okBdz4WqrTZcTO1NkWZtJsO
STpYGAG3tQNoKDE5KRRD9zZ3TPM67Zg7kXYG62jUAstY+l0yWd1esxmFJwU1DnHuPIwVetrKkyjR
1pxOB1bbI7SHzFQ/lr+NcRbeRFF+0Hr7lDrVnahoT5vZrCHYJO2bl2f1AxtL+6Tl0+O3e7mLtRHz
mHPXZrQyLwbfDvvH1ucctA7dAc9765PG5I5RDsy3rQpOftOaJ4yNUODl54RYKi7o6V4SuOREQzyU
zJRultSmEcYQpuNghQTmitPpPXKG2wUjz6Ydh37DVplYp8GZBswLLTB2VO3IrGA4MJ85GumbYoLY
5AzDfRIl3baRLtCTpKrO33gZeYq+iPxVX/wG6ocBL2TrmF6sXB0LRxiegrGDjiL5Qb+dGN0Qg0JH
dTmeqjSi1j4vLi2Jhs5ph73ddG++TXV4Y7AshV8M7I2Dn0ipovPNT2xpqA5pAUt71OoZbSTWXPHP
Wqff8bmi+sZ1b0SyXA2x153LXHrbSSDCDXJIeXet97nwz9BVNizSGgr48ERQlL22E4qlGQi+GJwq
uKjkLZBgmEEsR+k3yXj/U3DJvuFuEzbqe1C6wOrCgiOYbIEaOU5yiiwKXDgdUyyqB1CI2o2gJvKC
S+NYaJYIiroBeM4HnlkYDwwvBmE64mCDyw5mmV0ye57MAndhP9e1ekbyzOdXrWdmXEfTnG1tp0Fr
1cZmnJLrvB/2hiah94wAqAY7g4c78eiPaR1YO5HBBUiLM8k7Fr8V2IxWw6aJ9XRZ03CQHlLEwacu
ncRVSeCda5NRGVHukhfVI4vljx6mUe30yZ9Ne//dPPxu84DKzxz7n4fim+RLUZXyH2Ox+PMv/TkW
+38QZmB9YArbxsctTCADf+4eMKwbtuNiVoe1YNOxx/T991zs/MEoDSnDsxBjv3ET/ncytv5gisWc
q5PndxWa4P8yGnvfWoO/T2fonjA99xsigG2Hb+Ld/340ZshglYd1DfoRjsVWRzfv62V60hT8RB8I
NrOUa/eQyjbDklyNPc27cFNI8N3Hcb4EOsTOlSb9JmDdxuBjKASLbUoeHAWJ0pua4HDQtKlzbyuQ
S2Z0/fOi4C6Ov9wvCvliFZxYJVjrqKHTZPZGNNOh1oI6JOfcVLQOWQkWZmT7Gy92H1yFmNHcCYin
FphlxJYNb4F/nBSShjfBvG4GLu3I7x+Uk2iVw2LVs6phL5/ju8bFA3MJdLqvkDecS51Vp3fPVMAm
4OpIPYaNySvQaFt9LpJNoxA6gKruBwXV6Q20Cofixm0OdUeGVCykFaFxc0L2RzbCKCkbYOlO/ljH
zFaWHj3VRcQ47DLcrk3ulSB/RL+Z7OkzXW7N9TDDUJqBfWJ77cjm2hEtM910biybTDjODA/Bap0R
HjpOtECNPM0CHirPE3dSeieQ2BKJihabCLrWWOClz+fNaOXojIJ4V8ZC6OLYxgsIYP1YR8ayhabW
4WyY95I+2xVWeMYAHcFZb7EI9Y3m34R5XxwxDri7UuGWmpqKqpIHxibR4yxooDKRSjy01ZIc0xBi
U6vYTVXGcyNxwDpFwl6zJ+3WTMg0kSkAVC/hhafYSNg3u0RFx4hv1WITTDj68dpAlEpjTLrUDFLG
E2carVwzMczWKS4YwFj+KzSVqSBVNgG+gILJOQgVwqpVMCvhEkmvh3Ha6gJus3X0jMhc15p2wczo
Dv3R8Ajb2yKMYMAyLS8AUVlB4MBosHiTZ0A2MqYE4q8HCR3slgFeKQBstKY1auKzs+4kJq1lkPf4
+lb90kTrGuAmXwRHAXf19AC68G6CSAR5vHlLqDUxFbA+4VDw6CtimD2W1bXeJgSu8nCDVVw7hYQo
EI40lxyrMeJSWLSbeEg/pKKV0W5pPToKY0Ym2tjwGEm2pa+zHAP/trNcjNp9TsQii+Tnvi3kmhEH
YIWipoXhALfJQ8HysyVHzq4hKQFpOlo6ghDg5AGWoNQOJY6dFWAGLvOQPRl1xR0Vd7DbPEVxI9ZN
2MQkJ7crpNZuo2pWaL7C30mv2hMq0LeDhe5YFuvYdIqgLRuff+2mVCjBkDNCZoYapSrQxunWwkm8
WqDOmePkEeutzI3iTQ8LFRM0LY5HkF7ajsAtxsnoNRth6VaLWi0qwp2tWHeD3fLr2KqpUatYtWcV
bR2zfC7AALhu7G2Z+GBttO579g2pl823WjOOVKu1JDdqRMvWzMCS2mpxUVMwpHXZekZDv6WjdLyQ
yxRcJ5LiEaot95na/bfKBSC/GQK+IS/oeMaXoPwCTAPZ1lBfzmhfhgqK6hzx2XZcFnpmohG9x3nQ
YW08xcqNUHvtOVT+BIFRwcKwYPJGYDJuv/R67p0I5j3myt3AHo49SLSPsT3EXFjrTDkhKCNRp2nc
EUL5JDrlmKjqdjcqD4UuC7nCx21xC87OoXJa1AnlCf2EPaPBhhEJCh6UL6NTDo1QeTXGHjSW3mPP
GLXqI1SODp4zpwGLR6a8HvQPwYbE/VEqH8gMV+KxV94QrcVt0ii/CMmUdYcf7DZstSCvZXGUZrhN
SyN+LIxQOxbCBQpY8FEaKbJm1kOq5MnHhkJ5VSK94QuNysHiSPlmfzO1lMrfAnkk3VJ1mRFuxv0y
kPUHkEw5Wj0sGOPwyDjKLVN1TD5dAmrTVF4abdSHQ6L8NYVy2gjluaHSjluP8uFooTy1LoApt2P9
FkMRab2GGMdM2sRI3OqqLq30dWjlqaidB8vh9fSV78dr2vmIgq69lA6gLn63atvHEzvX/otOUJc6
WKBiFDLRTG1V+q7o8qcao9GiHEd9jIqkKxdSpfxIrA1vCKEfK+VU0pVnaS5pBeqUj6mBDQYtl1Eb
l2NAX4YfaGF6MeeyuvW8Dt0+8YlxGKRzY+WTYj2fcotLP+Ff3zHx4cuZ+ivyz3u8XBUZEy47vE4T
9qta67cD5881p2YHfzNuTrYzJ+kRSAmxbwntJLrlEKq/s0hYClQ8uNi94AJQOdSZ7+CPnjgPr2OM
Yd4AeWPBKhYpzxha33TojFeN3caMqSzDXCaUyyzKQm5li7xyWuIxyomGmryN9JTFqHKpgY7viZlF
jyEGNnhma3/MvA1Jj2EFVrZcUe8YJDxV1hYGuK7xre3So4WLFmcWcd3yk4VhriCGjnWdtIfy0vEm
gihQ/rrZ8+mwkd0GCz1hz8INNx1Ad9hglAQTDkbjogRVWfbyyoeT4obWjv1TGUSNu9eFne3rMDwT
pkD9UyZA20IcGL85AznB59vRILOckyQv+9misxYr4axMhY2yF+aWwWNSWQ5bZT6MjCl/yC2YZDxb
MCgOyqroFpB3DWVfxP/pXVocjVErR1oBMTkKPm1fLWV8tL95ILlK7EvjVe1e6jNoT7YDeFBtP3we
tWK6mjG2nKIqawN0y3nfxuwjOPrqe1FmPOFLn+oZ7M+1uGua/CsuiAzEkSmMcxzpeYGKL8PXeHD0
NwcHW7nuB81K+GVl+bWb6T4eOAQdmVEpZIyayD7aCScnJ+GWzS3BM1DlQ/OTTVNdTDkiTszJsslY
1T0NJIacOGA1OuSfNR5SnPelM721Tu3+mQ4h9S63ZbIUOOizcKNRRnTTUoVy7Hwar4vZ2usDSZKu
nyilMbJ4vUxJv89sjMlxrX1uIuNodiUznuy8IoA2ZYOpgGwQVHnvX9Ut6Gk+KWuIei6hN4zTsIGX
YBFes7ErEdHzieSycvslva2a3j23wpgveeIDhy0ZA2kgGPXuIaxMCiASRzrGRp/H7KmMIv8ulxYE
qbmnw8EocYWF93AsWAAlbU06YBwiwkO6JBxvEZyEHhsZexOOL4+gpbkl+jw2ZZdtXQz81YafuXkY
w1I7UD/hnP3Wv/Zt0lFD8okrh4dHXE/kCOe7UXARtsxBEKnwP0oj017Cfsw3U+HSc+srwWPEUNiQ
N6J7bUn50lZ2THs+8yJprJfCML+4mjKJZFN10Ba/oTiq/RyaWXnsTU3/VIeq9IkuxbSbn0WcFlsG
ab6qzVbMKc1hbXWdPKUD+5cuwe2ts3APiKxU6zKBUmDTh2RYdnIzFfZLOLKu4qptAmCA9xAN8ZGk
1yN8lHUjBntb6dFzZHFREy9jnTfS9cgNl56ElvvsZGmPpmkJ5F9mZZ/e4AtRUn4AD8f8LhIVqKrQ
qC0+i2MW1itAOUPQ4CB9QD/ySDAUcM0TU+PevFTxci9zkd2Ppf2oz653w4ROkw1oiVU6TvYFVPCW
97d5hF1sgICcnbVd5OLNBePCvT1WlbWzCjzMroUvMU0/rDrNV6EffyJqWmxgMjVHfakILfRZ3e0s
x/vIcluig5ZXSArLqkjqLRvIo9vRtlmOqNF20mkfGQyiwIy1L7K3blurSL/amsSu7Y4GE0gaEhzQ
ypRvaTbWboodeRNXRr2XmT5fzGUg5Zdl94m+jFujIhjqk19tk3a5Q9Ngd4m+sS6gDGwWsfA8LEBm
rOkvy266FONF3znOZ82KMmQVWdfTKqJklooH04iP7I1VCR3nsFXpROa5daeF6nW/vSyNoX0pekt1
BXfRRffpPIXgoMOFwkzsAyr46rdh+4aGWWwNohasWeLqS8XQjWtct6uT2/F5nRoId0woFVXCpXuY
O94KDppEOFETr7spaW5iV1a7DBb4roEmE8zjvBzzriM+gZzIHW3OIlAvc8qxIgJRmgAmr1jL9jqg
+BQ+bGAMhGBQhrPjFGXNM5hAuSpby7wzSxOe60zNLI9mFo64sI5lrZuIj11ePAzhgnLkl4N17ZST
Na+Fn/iBL1sgpjJKH3Td/QL2DoB1H8k1xlKSUXGjvUSO2+xnxKGPoc/EjQ3clZRAEoqnOfJYB2Hb
MN45ZVPbUcCXWpFeJs86TfKxaCfjapA8k+NFZAfuoOGOAj2uaXDoEa+WmNeWHBjTwWUzQkH7X0PD
LgIBtBe3EYARze47zC1JfdUA9jjoeOU2eJEeWq2h0FWvfaD/01jm934aZRfYHclD4czZlTVPDV+h
qz7aMr00eW4FjcNygAVWETRDOH8YjAK7qG96qIUOyfaVs7RQIihhsNCpPP8q7/Juy01+vM0bv59V
W0F4kKIZUG7HJtwSj6a+DRxc9poXPLFYTbtvnFanYw2NkNaUsjrorZ/YG5Mkw1OvYKr/XeX+/6xy
BbtUKAK/UK0AGP0TwPDXX/lrlev9YQuByoQL0kESsvlif/llrT9QsqAfeKYhFPQTuehvzUr8IUh5
2XQyOTaCqo+c9dc21/T/4L/U+Z/rCKETtv+/aFY/YUDpivKEg1vXZ8kM3uOfipUvxexIqngxsFl7
OgUpesQExFR/zfEi+Q068ydrLr8LoHtD9/lWDInqz7+DL8Th4jqk7+GLLmQdtFEgVJzrZHjPZC03
utM8fPc+/LW7/n5XbfzLqppvaNuWjVzmePoPq+qolJIGjEZtWIsbv8WJKZyw3fZsRFb84XUjpkCH
q6TUlRqYmCh+g0z5GXqqfmNkT8PgnTdc9eff/cb1DKUhcToaUDwzOk0pA+xSzP3x17+n+jW+lx0x
GyBdoobyGXP42PwAtahCYRGVA+8uYWSeBydKzn44cGcOdf3l19/qp1/Isy1dibAmryiW7R+AHTi7
s77oc7Yjjcnhyii0Damy4k/byH80GTj2T++c51iCb2WpC4QTMzaH71+4jCVGDNwelSQlKr7oudiN
TVS9o0nqINANb2NUNNumSZptOSbhcvWZSKNeOsFcJ9F+qYVIdh1R9nU64s3uKbZge8oXEJ0ZNOxx
nSF61MzYvzAmaCvTivpDHA4mWRfLTbeuinnPPIijQgufYVaW6xKTEglGN70W+XgTwXjY6bZXXGtD
Ft+Py2wfBeZFbMJFkawx3n4B1lNv8hB6dRRr2Ybs6UBCsEQElrF3quUQn+yC/D+NN6bzai0zVC8/
di5gHfGeAhzBqIPD3N9Yfl8dndEq3hGPsk9LNvHY0hdFQhK45s46Of99FbJaJBUFtbVZ9GltxEzS
LU0Tgd3Z3ZPfOzcF25x9pccwQV0BjiErKWerBHqpyPJPqGfLXoQNObiiu0EP7DYezWcBREZv2zJW
1GxV6GGJlict7ZbHEP7BXjgUUDkK3pfy9mAyNJ1lz1LdAPDfFOJUT7axCulzfkyi0X+YtbJkI+aF
U8zaksIHdHAPpYyTX36A8qcfXX1gzeeFhNC3NsAvvPUax7gt6EbjrdHC6rWnsXFHVzmxsXCeLHyk
nVxY6zBh7GadD0ViE4t2MxwklVtJgEyIxBxDZvipsVMWZyzx2qYHs7Kv7YkKJrslLLcCUMU/M0CH
OMAJpcQhOE98qoBPLUian3o3rcSxioGHnpmW0zpA8TDZrIZoVjhq2zIGvTik4fOStmiaopFUenV9
XATqJDNe+aY1UYonILbufaEtCEMzZAN8lkUWIrvWy6W1e+dTR5j4yZyL6drwDLfimJboHJAjyhHW
bsXp9bFE9NF3frEw8HlOkRhP6Zjk74WLT7jz7OJIkyxVWqFYNEq1ewq5M3wjKMptSBKeGxb+E865
+1S5IuZlAqZoZcWhT5oR874/HE2jgbUwu/0tdVxsHJTlgvjzW+GEX2cWtRu9I4iuY9QY4vFe+PNL
joFDKidH/M3TIQCsMjCH1Hph/aiK2ngF1o4V3EuCviBWnbVHgWlEy1XvDCwIrq/MNamqCKMo8KGT
XTUlrbLp2C63ecdaosyZsQgxL1flmD1WysXiV0m0YbvQ7VA98SLgeukc/dnilBdYGD83ize7OAgy
2suUd4a8VXGStSkQERbyo92YP/VCRyqjWe8uC3uXSpuORFUfOT4aZ1K8SXgvvDsdQFO8Pw3b6TU7
yzvToJVZqyVhjt4Jty0o18Cv4QVwLsNWbLXJPpYgUFwEVmSDBMacNXTbrh2mk2FeuyxT11qYl+sx
pRqq9sjoVTVz8GIxv9WmcedoDsUYbn7xFg76FpC7VSy6N3CB97VWJOk6rrEQ92OhBZkZGuBrq7Pb
RnyWLTEAFIyI5LVaD5xMYrekzKgJzLFmtYHjDA4jzsXIdu64krqdofpCiInle5/rdteHJJzjrLae
dPD+O9QueQ6bMsd+xOUt7N7H9eiPb0uSfgyD0wLCy4mOqtD9BAc1K4fy3MrqCRhCtnaNbLoRkfFp
0ODROiHmxSFrJLKqqoekThilHSGy6yiC5JOewUa+lK7YOL3AxWBEA3ZZVy/jGz1dWDWEyeCiqHpW
MKhdWjtqdBtT0xfEJA63fmzR/u4n8xqXHE6fbAzj7TCaQZ1ZZbRZaripIITCI0IYqPxWo7xMDt0+
RRzfDLmH6wKBhPpz67kLhbYeaDCEpIgwhMbXbxNrgJLjZzfZ0NxZ80sYxfFuTmnSQ78r7pGi+ca9
4TxVBm1bcypvJocqhdGcHqdmxOKLHrMeuVUd4oSCx3FxIWI4ef0+mcOZOuZzFvtFoKKhYEyHoLa5
5jStP+V+3e8hQUKnixsyFHPHq0wChrAqzMNyuJIFdvXMSjg4C3MhfMuyay7LO663eB9OPaFUjc/8
Nw+Fhw3hq91B6ca3QK5Br1NENC4JS5FwHx1sHLCLmYVS4ZVfNauvtjmuFnLIg4MDy5sDmy3+jW/z
ri1ly87ci69NXVtOMmNHMY3+uDOKGKhKbMEqcTu2fAlamZ1Fhb9CLDt0Eqd25GCQWgGcwZS9pHWk
znHCZBkyzxuHpb696VrRxKgxwJereTxYtfaGK+cplvjzjbzcgpjGz0s24Usd+0AgmjM25ZfRqF91
3Xu2mnBXyT4EcOXfIMDNu06v7uD/HMY5+2o59wNVQCxErKOWiEtph2dk0nHTs2RdRdrZJWCxKlNM
VQzm9kEFueD1HEm9lMeJhSilbTdlXr7D+nI2Ft4Nzt/90az77WwObCy1Dyo11WrnCRoZTj04WFCE
H/pSMTBY9gKtx6kHQ5Qkw4BrJEIBMlRROmfOIopVxkJ5BYv+xANhlbn2QAfi4G8iOEEwW6rlqpvS
B9e071zy1bcOrO2N1eNW9MLTbI1Pdth7wRRHMfuAplnF9LW85tgwdrgztJ0riTDZkfxow7GD4YVe
FxckOxozQAai4WrOMdv3u7LC7GHHxiPRLFAAxfA59o3s6BWVA5SK83FkUbqU2MujobqrmmXEdwE4
Zi7301IdQEbDDO2nPdYkUIhxjK4jr9jEHRPb4k2ZTwk+u7D97NFLTHriMOVOt9b1mvmBb88+MNUj
8N2hNvGMBIgNHaqoq2eaUXmyT15UfDg2+9k2K/RLnU35NfuM4wBdYKf5LGsk5Mi9Lr1PuA+Nc13X
zD89VdZSW65YqmUv1GGxH22N6WYx2PLIbhzOXibZUxqJA8rQTHdhgdMuRX0I7Kqs7u1ab7btvLSH
pYIVFHSF122rxQmvNQ3GUZRhCCro0/zkdBZWMjbPTokWKOTSf3ZnX7u3+7bciWxynwvGi2SdJEvz
wkhPd1gIMOCBRiL4B/lwcjJLu83N+d6ManoNqVIf+Ohvmlp6myVG9st1ex+O1wopviv9AajF5NsE
cLF9+VZ1TAvyY/5UZEdnMMj+NsNwKMsG7iekpk3LAhZLudtsO3ThIwzA7hMCSMREaCc8F6MG0z8g
cOIVNJMDtLvNXUq9C7M6h+XnnE/BgeBUMCYk7wjEyUAnTqkKBYFNjNGRyBifhyImkjOYI77LpCmf
kXOiAynhfc9dASEVHJRremAqBes/SwoB/DiNroqmavYmqwJFPcn2GS60IFss4MFkMHEFlHNQDbxH
liISUyLhb4eUvmuNtA5EYHu6yoRRX9WAPQ1c7uLZLTP31Z+gVPYO1ktkNFxHdt0RhurqCy4gGTh6
h3fOzV5QtMw/T7z/tfr8xurjey62Gs6h/1k2uYdb+SUqX78PGv/vX/vb7kNXtaDPWgiTuLEuEEj+
ZldyAFUV15x6OY1yQPx/0glud0Ng9eHcz9JIKIDm39KJ94c6VmLNsf9WVX5wvv/KCW8obeT7Y7eO
ZEK6zvXgy+l44n84o1ZOCVQwi8g+Zs6lzWiozhIOgIM13CW2W4JC1pv14kd305A8a57zUJf94buX
7N8UDsz7//JDIN/YPgYnAdPmnwfl1maF76od6xIWr7Wy0qJD6VAjcDLTTkC5WVJuatf5nNfmazqL
e83tnjImEJz1E/sVI3uZouF2rPKLzJ2nRRCHGVLaBiLaP0f7YUog5vqDRcwT5krpOTeLv8BGj17l
wGoiMqc77Hicv7X8xuuZ4KuxeIBQ7kGQeaXI9IyRo4D2biDPe9e0LjerJePIJ3oOC3VeUozR33VG
+o5nX5VU1TeomKTWMk6UTnffRf1HqpunLmLtaLOvcAsLYjKPqVC0uD7gPnewGw32Z1WU3bIZyldi
8N/h3J8xHmzYCA/rLCqfAVA160nWZ8MZ9q6hkXAaSThZCz2lPTKQGffPDUIN98sWjqBGpUgJngB0
DlVa6tEVrRl6NoU93k2h/zEgL68SP71y4/6pqkbgeroJwix+tmPtNMr0ZRhqgzZDa81j3l5b5nhH
ZI6PiJ5eUR1AoLqtHxuNBhuGc0pvTQBpfp5dhTEmDccrieHWKNuDwcg8m9seYng8Kwd5OjxZbPYS
SwBGzt1bm46JvACUpktrzQH3qZ9x9urOcwsu3RhII01OHPzmY/fzR599ny4cJWqRNvlRWOsS1+Dh
0DWrGgvwhiUGLbQaRbBT/tWwvPuUw5LsO4mn2t5VJU+CnJ7O32hryuz3w/VHkT37K19JmJTx/KBF
OV6N1ynTMfWGy3nQOme/JBwY8mg+sz7Hwp0m7NooisC5JRnB6qhYy5r1HAcZzecBUdZ4zIBddQ35
cMl3WfMUxW6lQ4ODktG24kGOzb7XE3fb6P693RiPUQpjtTFbfFhZe7uY3cbvJhwOM2dUI8oe8sgJ
GrsNfyOdGj9f5/yyqMhUgLjCd3+0FrYL7Ld4gQ9nTCnVCtWlLsvl6LvxLrXdc2FN2HDQp4SHZtaM
9gGf3DtbDHYGpXceWNhhPxpufv0xsP/tHYAJzS3Y9oVr/qge12NFR4s7M6OGlDiZVX/VdDUPU4+2
YnYfnxYQA1nfHLn/HOEIvjgeE6X2wMhgbvEdMGS70tu5tf9S69ULF8peWN0jbq+XvM+OTNoB5xc8
/jC4DEr92OTAk6xojUAxqu4BFbykhfGVSY1gq3fqmQvQIEjnWDc+N48V26NDTtyjtSoElKo/1YRt
IlqOOlDi64nK8tlUkgmDn61rcOnD+F3RBDgOEYzHmF3itIoEOpGVa9tfv3b/+oaaPh9enka8sd4P
2jS3xTHTIN+gNuDQyEx+M3IX9ZpP3LT2+zfWi3uxpC/gAfghoG2tuwzoaJGeWs9540Z56TMaPX79
U7k/X9ikxEwuJmrLLA/Oxz8fJ73bAW3UuaaMuIbHkJytPnx1Uc+j2dmZwwKLzNaxoY/jqvKr98H6
FCcx3TtU0Oia995rxrWMsQC2VXpJcG9Vbc8CsNqVEToGBS+XGh8JxcXvTd1/ra3ukGY0P7HaS3mh
gURF4l62pCEL27lNU2uX2fOZLeW9zO6tZTiHtv+lE/E5CulWyn1EHW4QcH+M+GpMrAtdwPeeO90m
1XhX9OMmSQnO+BM2u355jwdxKkeS7rR3baJQ/2iN+S7C85MgAHKSXm79Jj5os/tqEbxcifnOi8qb
KYP86ds7I6fVNa/uHeqbN+DTaAbgUfObV//nG5pgyHGJqDm0RQjM0t+L3n5ejtFQmAonYnorip9f
Oru8YWtz7TnyfvTx6v76G6o75D8nGAKETC4E/NUSyv3h3c6qMbSXkXd7UX6uieIZ7KvZ1be3N5fm
I8UR13xGT7Te/oXf+Y8S/7/cOkyCja5rcUfj1qr+/LvNCHEUV2cny9OtMLNz1DXVsZDcj3/9C/60
AVK/l+c7DGmCAw2Y439+mybSJdVi3DZr19t4GusBx+qtIGXn9sgTA5CsNMWGAoYEE4dY+IhjN/nN
z6BexR9fZd+z2ZnYrCds+4cRTfdKTxNEalajAYR3mOcMENpyPRFgUO9vmhq3Rh+edZnjMEzuZGeZ
K8+Kf0c/t37a9UETc4WHE97g/4WiAH3/kkvXmHNsmOixZcWHmXKMdYU3ho0xrdJs5vuDYwLSSwvv
xaz9UUHNGdaWGJNBBRQqdYadERl9oLvOKcrbI1bZcOups/MMrmQ1NeiPFSIL27TI5et7d/oI5XXq
hp0wrIe+woyVTe1Ky/x7QIC3LNRPaSQ48GKOnXiDOC534Cp87Ssc3aNduc8GG6wAsWEKphqQS1XL
q0nEe80dP2Er+Gaz8X9zTRicr394wwxSfaQIdKZ7DOScM/75QhljF1uE7Wu2AaQhmcMCe+mPrDcA
vzX0nFgxvkfua113tsr5IdTlNq3nBrJFxik0bF8Xe/hA9JZBP4nrKfduU9rlIS0emtp8TAdnUrgU
d21r5Za9sXeo9EcNqS0RLF+WiC6e1HgZXZ9+z57ubLP3I6hoNIj1oBmhiXWxg1dbvo5Rv7W6+Fb2
0QdcYMgfVVieeKa223jpaEB1wQCBX4HAxxa6WrkwAMG5hwAFB1wONHLFJpz7ri8CI07e4PfUNOxZ
d65eoUylrD/8SmclzG9+zqMip4e8ImTfLJTD+iPh355u1pMNry6oRDY8TRjbX8gGm9faRC9PDeny
0Z+axwoMmBlLSpQHC2XLGmGnWhhETp6VvVRJoYp75vQzcvK6AsW9rwYR7qvRSg/1oN/UFP+cbcdZ
o4/SEwUYPEQxcuew3UHMoekP0cNJHBN2w0K6VnRHsbh3C8iIyvBvyvLBEdltVl4YVa4nrdo7oEc3
IjEpYHJh1RGkWOta88LmLSYRV1OQRCGaxE9PrgA7olO/eJH81Gfgkpc8xprpdDVRhhn6ZtEvT7me
6RuazTgAzB4CsQAgB4mP8qlwuMySW4+c8+GQj9ae1j+iZa482v70lGQTgCdkydjQr6vKS1el5IOP
ax8p1uV7YZpcJzXV9Z7GcYfGyW0xIH6a7K4NrQlaECj5rD+b7kQWyh42kI+u4MtTwxO/GRQfBUjh
YzARye366KlYmJ8IR8lgcJ1yEyfinDvGmw0+eBX21sei95cpmcprOr02oohP+WgezEq/ITBL6zJU
Q5U/nXPyJNXC3DHO/V0Z+Q9mYT9BXMc3gM9JD/sXQmHvOZbA0SELnjXaMZzMK5wzO0+rvphxQfIx
I2hsgGyViUFt2ZzQkw3azl1KgpUjKXCg18zUm5DVA/FMKyhi6K+2TK5Ukgc3VniJMeMZun3FzxOv
KJwmGL0w8a6xxDOZhHblHaMZlytOzfxT1hrLvkMcxXOQzy1cRy8/p0bh4fayiApDq2V5oCNtmnqx
c33MfyCLh23ppcWbRlUcn/uxO4TjOK8RP5Md03++i3t3vhKjjumesTEveR3tdIk3zOXyrp0wLAKh
R2tzqBkULHDWMq4AEve0GbUlrivPnSPIuPFrMuOVBbrafjCeEhXEJPx5wbj9yIQQrb0mG+5gA/rX
U5eM6y7PC5LFLfVTITsvjo5GUOjlW41zEOnaXPhmJrlgyOUafUpQQ7ywEEe2xOKlX4qaycxvsi09
UiSqB2A2azMpkOt4jcQx4uxxFm7M1n3w+3c3R3ZMRudpGBeDDLhwIhkYcrAPGLLIrMjUP2RV19Hn
FOsUJ8fR52ohPufZwz0ahMRbURJzD2mNpmwgTNe2zN2d5FmxUzZsE67sNjSxgNq5S3WDgefbS6aV
rPrldYgkf6lurxEyQzDlrkzIWpp4mi2pkcfVCO1qrHm53uqNzg+wmWMOF57sr82wpbPUChEe2a+g
Zw9Sv+dkRdSck9+G9Mz/sHceW5IrZ5J+lTm9B48DDodYzCYQOrWqFBucEpnQGnCIp+8PRXJO3bzs
W+RmVr1kXVZWBBJwuNtv9hnsqRpQQFpemKn5uM5Hu8Sk6Ciz96HIjs6QfdS+/2gzNk9rtAqaPIgg
wjp2Qvu5iFY3tHOtOr2iy4i4+/wjbcVr0K/ltU7yt0pTOWm76pKU7Av1UPGudevbOElw71JSDokn
p0WqkKSm6Y5bi5y/V074FprGWxrzwyQ1gkgEAx+dnrSh9nnnqPgw5HLYi/Y69ZqnIhpuXIMD+DzY
32wiJUPXPljwh3ZLrp5b30fd7ztyxPYlk/I9xR2BKplVIbR225iWCKWhUqdG+iH7cGssI71+XX3U
VvHe2FzrrHAuGdU8QWqgggu9+GbU2T1NFXhTGd5shtl/L6P0akkoYZ31C5GKadOl0dPYgMBJJ8U6
1DBHMhPjrqLwgBW1oJC14sIwN7r0kvyjjR1YfMJ/V9n4nEra8oyZ9qCS9UDq5AwXCtTJVO+4CzD7
FvCs4fiUJWyYllK9NrRGfErYeqirMpLqY8naW53AjpYTPgAFhGBxDxlBq2wxXjRH+RI3X1sBhzUX
4Pi4SXiHWCDoGJDR4HWhWosHfRDdoZgmkm6GfcGKanA9xZXAQblDX4n3MTPXoFMVcXm5XFkT1qEq
+RjkbQMTqTZX7ME6V7MsMxhM+2lsR4iA1V3W6FcOJNjX52TGMaDf49gwz4tKrybbrzcZTEEiftY1
N/+rJG1XmFjVtVM8pGV6jJfo3E7qXDsUXyRCrQ0CX3TivMT4nwOE8m0PFXCbtcuP2DZ/JB6Ckt0M
z1YfPVUpZxm7mPeLaxPuBQAAff5LbXRvyKRXQ27d+5M66oIznMtUMaHlo6SN0k6wUFjWRzXQ8Afa
mFZffVXy+9HwrxJdvHk6/RaL/oXakQfsExdxJY95lV03tntJbQG0wa49VBxvo6R4jJX/xTfT27xf
4UUUjmISf+DgyHMRN4E31yC6pvQjH+ofujRPfUSPGnwUpL36mJnjvhlQBqAMUfT2vVyfkIFMwnYq
R45o7dsy4KJkL/WAK6DbMCw5k3VmN0H7oZENj2nd3aWxfnZHLotJwS83L20La2ZK2YkfcNREF3L6
YxpV3BPe8tXLx0fp1ns01A+2LYDs6XSbRwQBurSPqeRUnKgvjcTH2TryOJTwDGIz/eHGEKFlGu3J
YrBZi1qGJ0w4G8d+B7z+rXfGb6b2GVEQDvRM7gzw69DZmGZ1w7nKOlRUT99m2fJuNLrZUilHWC4L
j9puBIk/nwqT6T0DHjeysbJLsH9Tdwk/7ktr67cs0ugGjp1BYhQvleFfc4s/Ng7CUDibLGIhz8qC
lKnK6F2B3ya63ScbL3MeE1FCm2O83SzRC0TAjx7abyw4JLRJT46JV0td1PcUnHhb0ylO0eittZeE
BZP1oOyM9xTSvZfpjJ5cUFYtR6++aAFlBPlMr1BItt608i9F51pkf/CUi9GRePCJV5MCYgeXFkZA
WgBXcmKWGJQ9fSgqo9wJSTdMtGD5kqOrtpwjeYlBVRpEhWTCOCu2R4byk8SOxUvG6YatE4/MkIv2
vFR+vB19sh6tim0qpdsjWGK0hrm8EsP87nnywuy8V7ZpN1WrKKpOHlVBYMwqmVdT7lmQFj/WVCsH
kTQfum768NL4Po40IgFX0OKrx314paw+ubELywksTthET224EcIGNbiI556c7KYsa5bYNvuqw+y6
6hZudhzpm0JaJPBG9U3q4h4HCyJz4z1BnWx3NCzktEwPPxp7WDMQzHa1W4I0WKoAFgqyNWd1oj09
Dnmun2OwZZAdO9J0YB1RY81eIC8nNvMkfsvcdUFzyUeqdxIisE3x3CNUnwZzpD3U7P1tnqTimS6A
+9mO5abXqwMUU47QxXXTopRF7P82VcPpXFTjk1GHy7VF5cK+IWkDBcxOrxxqpXmvuDHb1YFh4cm3
ogGPIMatch2BW6H1I6xYERyu54XUjcXqIucAH1H6aAhVXNLJV134gBLZpMV5CrmzihIriMelf24K
E/mdGk9+Ej17qqUfgHwCoX0OBEvbsMjmtSNPJlP8L1Wm81PUJ96Fn4zmpukyDirxZFAAPa6T47pW
8iwXzq6bwZvbTVGh2Adh7TvbbLaJsjgu9aozX0omZrTnF/jSujRuUM/wmOfqq+MQ9JU4CBGAs6/k
VetriIpEfns2eo5wMcJYxlF48bydOx4B088eW2qbNzomx4bitlbeS/C0i3nnzQZrvwqf8xBlwjSp
YPLu6F9hC2Atl0wRqDTAO3XdtewawGbQCpGmepclHB0mIdgix/UVB3niXFIATnMoPuflBP81jF7d
uRp3BmIyz3bytazij7Ao+pslhHCHuP8xpepHWlg3VIoyWh8XAnD6e72iKcGTbbwCn0nts7NvFPHH
WMWvY8XASHWCZSqsLpTDaGEtcAtkI4lKC/OynSlKhUZI0NAfKaPCOVZYzd6NogLGWVS/MnHB9uGn
70sxsBfxW2iFLscKzRp9rke+x9B21O2Y6oOHAzZ8l6bniEDKKTbaiaqtXrxSH9NjsaJ1lkaQ5Yqz
IhajWkzHpYgPHOzXNKOiYlYgLuT+0Zl7eHO1Yt2jetju+Wu9/QNyLwXtzpgcUubKxzKrLz1sBF7v
tje1ZY9HQ9hnnUf3XRG9rwd3k4LMYCIRsfFK81Voss0VOVVyza75TBV9s85z6OI2ac3ggLx3yZQH
GaTfm9pnZ2hyBDlErk1/rGVgAjZqNgnAgNlGmBqnE0uZ38PWL5ce947sYP9WLjK3Xy3byKMsHg/m
QukJ+Qh2bKt5Ej5dwLzhK7mhtZ88SQIe2zfTZnW0TevRKKV5cGfi994y09g4vXLf87ry1EvlduHG
YYu275wYLXctTMmT/OtCNqN1C4qWh7fY8PGxjc5H76b+JtO1YIrUVPtawZEyk+7ARGGVSLtTPxNS
GyrSdbQTpIfaoM3E9tbWqRUW2RacbaUbhBPIJJZeCr0tCU959LIgrYpsO9hzfLnKLXAB0n4/eEm2
MyYLZSeEHpXHcRaQ1uyfEnsJ77x6HM8lIOcLukanW98C1ywG1Z/FOMA69FbasHFV4Su+wvjT3NSp
C0vVke8+hUS7Agz+1sjwWMnqtdKYZWtsEKVwn3DYOJs2bjZdPXPPLi16swGL1ONf86vptBRstfJl
3tt4i5lAmkRsMvex9LBkzDmbhr6Ygg6Pb5AnnAA8+0wTNG1Dhu8e+x5/jYxbGKaEKW/CGqe7Z0Tm
Wtpd6qfU7cwHIrD401Jv2IEuhTeKuXPA8YXdI55u56IuqN2KKcowenfXdUt4wovmBz1VOTvfJzPo
wfYHpiX1uSx6yoaoHWUz7sN6YT5zZ6XD8Ai1vdubhnP0hpJJYtZvkR/sk7ekV+4Afa1uCiiy4LiK
ASNw2gTl8GakDJKl1Rc4NYCnrAfOc9UofVbOOGxrB74RQ89vpsWqGvue8aVNkhuvPudVnx8JFi17
b4n9QwQ9S5iSXXZl0b3Vc+6ANjDRT8V7Pc3D8NqR6U4XBSDleah3kaCpwZhTm/PUIDZUC3bbfvQv
gEv1pJoNm+3vbK3rKs61FnYyHTYLfUeGvoaA8Y0ElA5Ezl5vquH1jgREmaVC+K1KuP0iiVeBcQT2
MrEz8Ibh3LnQbWhCmYZZcDJ8GVTZbUPOaacZfQxKdCxxkjJoLmk8+zp2NLf1ou13cWQ8k+x+b2ve
6FNnJtTrQA2IxULGd8J5m/PU6F4dbNP5iLvI2WvwA4dYCn3kLfDdqnoZiJS6oLhwrnw1EDbKY/f7
XFmYSwcTi3rst6duHspTSeVIsNT1fVha6W3ZmPdN6s2XDIxwUxvmyV9olu7Hwr6bahPLEon8g8tP
3HZD8xoatnsQecRZpadVS4gpv6pK7kBKlkEK4N+kyvqDqqTLrKYvhrw5c30soL/Rwf8kP2PLwHnp
+aQxcE18BrMPdgemWfHGdqrluxG5O0AjmrIWuCeMcx7/WnT/PNnAHgL8Aicz7hCPEccq8f4yXoDJ
vmSLY8AgXKL92v43FuCHTXE7jhdT0Z2merofkn9OcP7X7/Nv+H3k6gL4C79P8j35lJNa7T4//9Y/
klLqb4y9cJvZHKOEkD4Din8kpcy/gdNxbF8qKRg0w+n5Z1JK4unB7kN8yaNbwPyVeykVDbfwY7jZ
lAUu0zb/k6TUKvr/OsUxwW6SIJLEUpiQMiX94x1VR6oIc+oON+UAIaxk24kxw2E56Zhw/KjahD/s
0GJ/uUa3f//5v0aY/nQfw/lkgCUcSYbMdOT6UP1yH0uDPZeRMeykd8hnTgdP8gCKHWt5Qb9JbLdH
WzsaqbpsTlUK0fE//ecJYYIhZQjhC1OJT+Mz/OVjr+c1M9kmEpqdra7s0iofy3msHwtP9IfE9L0L
I6RNrerd364ZP+1Lf7zqBKgYTBIscgVu2U/PMXq9KtSKBmooUtnBAWWStx55XJfuRPZN/nAaG1cG
FpngRy83mDSYtS6JWKsM505p7SiU7G+t0f7GFAMK4NgoVvrG+PbXF2otsPh0eziuT+0FdCpGjZ74
dHvohmKt0GdTUfUUT0WkRR5mY0jQl1wGSQj+1c1M/ou9biTkiQre5knbPbEVVS139dB88HftW4EM
dh33dXKtwBch7cxxwN2vsDCMr9iGFvzzxnCZUFT1m7GX9XnyzwcXgqEXi7PHoPKzpaeJNYDtPjI3
ashhQXXC3FjFCP3EEHcc6jNaMyEQ5JCX6ta+pr3oQHQJWRTNNsC8wBcTxHwN8kOHrm3JuUYVmvHM
VpFMLzD8/KvvLdPFX1/2P3nw1k/tuutaL3jWEU7++Hw4s8+QxnRnqjWAUJq1+w25sN77RCdRafMn
2h0s6heyOsA8PAc6eU9NGJm/+RSfzTl8CtYZli0+DFG/z06kkPpkR0405MlYaTxGRcGkIXomPLOP
NAHlNFT1BvQQhUhJzF5WzhfDOE9AGY1pN5Wh8eZX+Skthfmb6/MvbkuWLba4PEGKx8f7NPNFfo3o
uHaXTcnsKOqQvSu3vs+Qjs9wnr7NqgwPA12OgVu2D9F6fqy8RRH0gaaLtEY+767kdLQ3VkvaODaE
Tsy5uHMrsjLEfb4ZeM+3E9Tq39yOPx/sPz74vAaw1zug2QC9/fQ9/rLwgQZIdS97dlCN9WN2KHCs
Fn/L0gs0eJiuqwTxwnKKp2qgftQpQYa0mmGHUL/xOFE/8/nBZsMCakthODXxV8o/3mGcft3Z1FxB
7WXJgX6sB9eu7+Z0PhYKHdFLoyMN1h0HOfujx2S8WSgMQKZvXrI0edfjcM8ibhxLZ8biImjDi9a8
uWdyqdnBLpswRDkhu/aFoMSPorOSnZeEBid4UI9x4cY7sjPUcpPN92TlHos8/0Z4nHWGy793ka83
fb8aMo0Gc6K6LtfT/F/f3v/yEtD1w2+Bewnp+tMlmFy7sZZGLZvFY6ufOs0t7JrLDnh40IzWWUht
3LVdcSnCFVA/G0dL5HyDlO0XFY/0AY8m5IRyr7zZ3GmaL5j6fdNhzPa3fgTd/0GA5nJhVJgs5RcW
+21Uw5rzrWJntvqN0M+NL7P7JRyuoFodsglYFP7fmMoPlh0i1neC7fW+xA78d1Lj/2xS+RPsGj+O
7cB84BY0Fa/iT1aApVM1RktUUwY06kE6XrejXSUEwom6MZI9OTRArj7SxFVPiUrpveCQCeFkCEop
2k3vQF0wYp+UfytAZsPC/rBigP6wfcHjjW59qMFtU6QYpnrTKNPZ9GFXbXGUunus7OKhFDP8GM2f
MWaCjazMQxYhPRIqHn7QhGqCpdbTvksT4+zX6RuSU7g3U+mDdQi38I0eGrRo39fupaagYScd0HA/
z7lgYFc0fcwUknyBiT6AEo/E13fxDmpS8wVrpD5aRFU2uizSS6udd51dImVW/C4Z+tQIapl/KYe+
wexLl8JIMnNv2qNNY3MWXji01e8k/YYMrqdo302j82YDhJhkUe/bflBHmM2gjJr1bDWV9U3fOiNl
9Z6xTczR3US1VBe+E85g6qf5wZPUS04Ic4E51Q+j7d/oqgXEtgBAo4rcvAwleLKROfXZMgdvN1cc
71kVm1PdDgcCIPWKilHByM/eEVeBzREdpxkLhZ7ya7uGCrrgcgiy0bW+z6ZiElsRa+hUZJ+cBGaX
26zias0HpbNhuhVTr05sQEzaPhz1EHlRRIov7PdwnNz3ETrU+oXkKRQLvBjX/hi1RWOpjOtd11v2
qSU3idha4BIW1qmqQrWZCr52w/yGrnYif3BhW2w1ObssKiRw4eT6yCG62DdKxF9KZ1l2ZFT7LSUz
zfMA326bJUCxYoWZi1KA+Ufb2OJFVeEtMu98pr+IMa4VOYygnHZJgjZjE1snGGPxGFTZfqa8+7lz
4Px1bLUvdUdsTg5ov2HbIt80Yxsh+shqx9zCf7HmzHroovS7AfeDXB4WkOtudNxvQ7y6QUnT4vuG
xb2fCUDegMPF4Vj3OD8llo8nlEBK2FtgY3jLd9agp0M+eEVAjfG4LcocUkbRtHIbe67cyqYBYpOE
+TZ3m+Qy11hv8G+bdrP1eHMe8B0AcffzxKPHBq3CZcNVTzjn8J22BhUmBWYz4j8hLYKgmBE21+36
MHT+Ie/YLsyirh5SmTY7oVR5gsjAjNnSN6C0lIMcRyEqH6zDpChby3k1l0af2tq0MD410YtfyH3P
2AeA0aoPgga6MaCQs++7HuosuV7Ae1ZJMjDGd+nqIcwPu6qkADF0WOJz2o+JIPvmI/Yw947Df9zt
p25ZLhxbZS/JlHwIAvcUP7pcQiaiTnxdjTBMkGJ18pKVAjkUcjER2ckpH5Ruk8MgBTyFYWLFCof4
x2C11nM6LXYAPMo8GrUnz7bh5LdZ1ERnox6+6C6EpEsE6s7T8uwUQO1kQq9vw2R1ZF6dhldA86ed
W89ukPv9chlXS3glakOjLi+Uy3aVwSgGb92LdCuG2lavyq92n3NA8tmz0myc074JiayIzTUri+NA
F6ekjQdcMCvtSwrk1U1tgMK6cOoKLcbRVfhmoffRwos26jim/Va0vU/kKuOG6+2xiLcGL72IDt+Y
PBs35KPQafnB5eBnER5cDCbndNVTAyy5dGN1g2dlIg7MojpNRZighIfZuUvgs3pJH95HQ1geyB8z
dreY4q/uCeaAlqUv42nJwLstlPg4zEm43DKCdj61BmXAdSGcA2BEZsmNxXa30TigdmXa8A4IcfD+
8HDSX2CWqLZFlNLYNkfVg5UQEU5ntqX0eMiTAyRrNWKie48Oz0QWhfyhsqqb2l7UMR6Yv2BGZuEh
B7tlQxydtIqiK9zrFZofzbmDQTkwfcyKlDM6OG6w7oADCXR/pJ7oSvcbuuhYLzKsx5vcUgTG0vQJ
51ge1KFdfk9S96GMVE0/ACVLjl+/NiOur8xwzJNqqoLWusVJg65L/YNMk2UlrS+7TPWIOqYtzEfe
HVZAEnY4ll7NicG1MspkZXE1OBDzgjT0sA5Ec9TuYGYYTywl2BIGUzx1JcjlTOurNgzn79aEG6qz
MFxUY+2ee+7+W7WoyQK6LhjHdlN/dKrhq6GS5TFjz+dsCvIdxLugB6F/NwvC31y1+QVTEXjRRulO
1CMYRfXSOxXWk0U2AEcJGerrCkMLKmFkJleMCZEEzRznHLw1Op2qSnrHxlDLAY9s6AWWHfX3dFVi
V1AhzREjRXmdM8CQc+y1wDspv6XUPty3bkSDTINqjh2wooccmRNANTxLW7wV2ao013mSfM9iAWxp
SY1HDEVsZ2WDODzRz+vAWArdD1v2qNxa3Jg6mp9DnnyOOFYY3niZm8VHYrzdQ2E2nPzlzBvVhxvY
l+WrmIwO/nhtMf2Ct0bPprqt6ubWTkFQBXEnsmnrisTZq9FAuhwqMzvgk+1Yv+zpNevUeMFS+JJE
rnXspD1wGFzeE1tBt8+m5hLQBk8zh4aPVOcQ95PwSF/BAiG+ta5oHWt+LMtgB0a+iKdpcF12QZJ2
QyLm9darDe7fynRob8cZHIxRsuxMU4TYS4tvNPOySU7m6luo1lRmVU47qmzxy4Wx+7I4XXmKOcs8
g+ML8Ah4W7vprLsqZoLpd/YOdOmxCCO9c0yA83+9B/6TXZ8DMcOjlSONM9uzrRVY8st5BEXXK60o
xRDrgF2rezBkgqNcJQl1CwBdhaunXWuCAIvpC6IOwe6vSNBPF7M1uWcLksbVwMM3HbOOOdRff7jP
RxRrhVjjbsbKCvWCLNofP5vJSpYg/jLQaHjzZxyXz470k+sqHJJ9neVGkHn8ovMstqK/H33/vwme
6z/0vQIamQBvJH33j394+7X/+of/sfuJarob3tv5/r0b8v6fwb31//nv/sf/8/7vAJ8kciHqzf+s
ZD5W3fevfwwu/uPv/EPHtOjbIajjc2D6mU3kp/1dx/SpOoXzxIFSks6WbOf/n45p23+zXYTq9b9K
fPFrrWpXDX38f//LBgYlPRKQiDNQzuH8/Cc6pvVZhxckTpD0uE1QLEz52d1cUQYtaiGBQYwk8zIn
g3YqFHnrrn6YuuK98olDgNVIN3ZH1A+JPQtaCzihEz01nMcqGpUDbXjelYmlBn+PQx6cw2+YT1AT
56Ki96cgzO+33VYmbIozOXTb2YnvCtN/+OXC/wt59POdz3chBYqZ3VcmotXn49nAlsA2B2vBPMrx
NF07vgFbr0QDVitHyzTAW55eeAw4fvPMWaug96tAsWo9SE4wnXy55kA/KU9xOGgzjwfKXgWNzPIV
bmhyyHqUANoYjE06wxaPx/HkNlZy9MsJ42qILNY2nGLo6JABNCzjOLsWOzUiNBvpgtvzI3veyMo7
mOiJgd/JNadMNdzPUUW9Zhn/+voR1vvz1yA8h4oGU8xHjf/0NYCseBzRkK7g8zyEre3tcmc6d938
nRVv02Rlg5g2ffFjHAjKezSov4ZikV/j4DqEkWi3yqjwkZtPGC6ZeOeCfp/ELw7piOQ11ik9SRl+
d0zHHBsaTJmyT/QunG3Sn2v6kbfEDD81jjGrDIwnQ+A0dmbCIZ+BbtOOtnC8gkQ89SbwC5xCW6ma
jyLFoV7mEG3LwucVptAb1tPaeWEGQdGtOvSZ9+EwiqXGIwzgVhebplrgGEWdfSDXA/GPpBwBIfqk
oGzQEWsYHfNHHZ4NT/Kpu8m61RWgPUQ8znU21sNOgSeenMs2EW+5I285pAtsyTWtLg0b/6Y/5lRU
BGODXN077qtDiQvmnbI7Z9LAyFY3yVWZZOKw6BHGiWdifGZivZXMsS6EG19OhAiP2ozCWyWychfN
vJiTIl32RbwQflvPBJ5nLsCjR0xWCR4h3bfikCeNcyhY4o9EXW4NCOqHatLvApINryfYC3BnYUyV
jzwZF/yySdoYmMghHAwbJCxQADPDMds2Zs654RVtP86OzW9/u9S4mKserUc2GF2Ji12BCcUz0ZQr
cQSgWRuDX4LG/gh8e9+0xjcqwGMAHdlRDXicjZTHAZdHuP/r2/ZnEurTw0fqE6+7SZqFRpJPsuZc
CMa6Vcc5VocT4VLKUvr6oa70XU6HwjqN3ivQqGBFEkXyL/0YE48L0VDIgD0YXr5bXoyLehVSHY2F
nptwPNsub1CrNfaoINSwipsUAx8bShAli0vZbCHv2P/sUUz1b74Og6jPa4kppVi3FQ5Bbm8db/26
uRAuv4FCoe6ToMD7g5xAxDR3N/Wo79sx3vT14gJmfUnBJ9nTZFMhO6Yn26t23QCuPDLoA3MhRKCZ
2de928OxdYazTvzHvBmRnnwqLu0igNOdbcH5HxlB3Pm6OfYNI+gx8e/NzD1xBAiDdcNYlEu3cdvy
A0yLsxuF+KbL4RhGScJEYCqCcQxvFqoXOTt77W+kdMJf/+JaKLZ8AjUd5e2z8EsZHHXKyGbg86v3
0suXfWjS+UYZzq5T5FCW/q0Ls8dUOO0uW9H1rsUYIo0NNoyYoYS+BkZxT3rmzpLhk4hyf98VBXew
Bu3mFnpPlu4mSwrj4Lvc+9OIGkc3VLtt8vm1w5Pibca+F/PRyUW7Vy0lO2r91s4km5PXy/a7a3fv
nol2IDqHhhlGP8wEWT06zE4PaT6F9Mzg7gpwP8ht6QAWBT8YsiTgaEGkD7diqMC/FKX+7rBLwKLg
kadI2dwTywTXht56zdgUrFGLQoR15LBM/QePEhZ42FtdOnwZK1UFkj4ENxzCnR8D9MnTzApqKOlk
Fzi8ZX1047dU5rHwTzfo5vd08LlYkvLqNCfjdWR5d34132rXfGfMp6+haTsnC7wtpca8+ylsvm77
Ql+AdMddDuaXmmubfXwEYMbWLJtzxUvVTmbYHPUkIGdN3zPbqi/cstaXuNtlIGma2NdRd5mM+T1f
aLrEdVtsBGYUDl8M34G/AhmfyuRElF6/zglVqAKT4x0x1PBCjdfznHobw8IwSCK0IcxLhVOo1Hsx
lvV90qOubNa2PN1W87Ii3ck4jSK7MvKBQUVdQQyp2/Y9FPadyKsnyESvsxbWNuPLR9xNgRqXC4wP
7FGmYp9nZXYsx/FrlhUHsNSPtfrZOBXSKmSm1kZoc1f63bwanOgWdbKZXrnpDi2pP3Vtp18XXJwA
YzPzTMs2j7A7qGtmJuFpziBfNXyqzTiY04UWsNrDsBY3krntVRQJsNRmguuaFM6G1vnXYvSGeAvY
iba0RuhDBc3ZTDzoYIqerZLnmeZRJ5jC/i22rbcmIzs4e+mPAcPxRsSw3sAHpiCBq+u5m61TDsxR
049BvM7VxZFSseII7HBP82BDL4wqj7FwSO92LlnugvIHjhS4QMmy7GyWkQ3vxa84iNpj4wMOtyf1
McT6wYYnd8Ep1N+pJXPp9F24IZtRXwvQeNss8rKzTLKbuWJhYi0HJlSxmo5Va11X+M8eioUq6kIJ
Z09VU3zoBiJ+A2e361E3QN8zf+2TKrBd25TCBTjCnDvaveA0jjDnOvoyshR2oDCsdegSpqifEGim
ZsRQXS9Pep7Iy9RsQM2ivxyJNYBjcMfA6rPbQaVuoG0JlKxkZKwGQU8fgK+Dzswry+hMlNz2zRhZ
XGVv8f2neV8OFj4niSPS7R3UubLG8JhWD0ZeAhSqPb2ZTL2rvDy8syX6ybDWVYerGpSU7BywZ6Mo
WOaNVjQ3Njh4EYo959KJ5hABr3iUMzzj2p4gLuKr3czuVBKBAp5FnOnCIcBhLtZD7LZfXSc+myMy
RmhE3k2UsgHKo9FoWUjE3pq50Avl3Za9tPsywxLADSV3tG4QfbaMDCefLplJhdYJKjhM5Kh3mWL9
sH92hdsc4K+dzm/v5rVTHHMmPSprcV1tE9/zBk8Ehp8+LIANT0xdih35qBditcw7/CQ6K477q2Ev
3VJsQCWYjFwycBwAuF9t64LIab5thOsQ8bOzoKHbhV+ij/sL9tUubMNgdLMHRUTVGIv9VNvXrhLl
KzP7eyEHeV31hdER8EA+hOcE9IqUBvXFKD/2zL2DGDfsR+1dht4gjmZtlQfbZ1mV7pi+AV8sTmoq
2J9WRnoZzURRWo2vbJqyMQlS1t5ARkty4VXZI/QLRqZRhsMVL3pfetleNfabYdmXxqD1fvEJH6Dq
9PrsTskzeHGxyVICaRgIq61ZweZQgmrIJKF8jjKXYMSptmH0FVJB0TI+o5ENvwTbzKHsT1lWe4x2
un1RWh9oxB+x20W3bmbZ2Eoj3e40StU2rPEHO4TSYH1pedOZVMNt6KsGhDdby3ubUIlJAU6+7c2e
4Bwy/1fdrPDGSW/0QJ/PZPgXUNXoKa4G1HKiI4bTOVfYaNfei2TZ09dxMjvQ4uHsfY9H5R/ifjl3
KarUmpt4zAx/6wH42vXsKlVLelJm3VtRfAEpCcya/V/QM44J6r54NVY6fLhktxVXFxx9AlC4PdVm
vB9lv+yHASkqLVqmysm61W5wN8NXjIygWUH2dkqWhKc4q7d2x/kyN2pKrjwK4gs2Jlsb/gjjkPEY
sabe5hktMRW6m7CXmKGwfBPCsrg56urMGgSHO/aMl7jBMePKNrxIuuKitXGsOInygjybseHPXH3V
pa+JYJHLCqs4d7oFIm9BNljv/ebIkeUJr+2hDsdbCAlcMt7yB2XV0deyYz4gGPoX4TwctJmyyBmY
/4j5RRhMqT9qRGxsiGjprT2cpjTpLr048a/oJLEJ/I7LuW/at3jAxQv8HWZM7NOQm8j4UTrjM15C
TCSMXmq6D1y9mGdSZD3FC9UTewKI/U5MFGHwqsBbt7yx+spWbQy57W2N+7LHa9vM3T2xrv61XTMu
yoxWWzH+7WHGxzHXtji5LvmbJn8Oa000Y7G8qyat5BYe3T09uhmkNgPvUw9P59Ek2sYP10vA4wPn
J+spdIQYOe7oWKqOnsOjWFNoDiefw9aQUrfOnfOlsJHvjVxfR5Kyq9kpbzvkkC90FgzsIJivRXm+
UK9SPHEzts8UkXS4XcL8wplnAbw3I9ucTcp+rbiFl472UQyqQ+Bg6T1yv0CfcYw46DgDHTsDG7Jw
q+/O0vEPJ8A7idYIC/WuXQ4mIawHp7VIrGFzFMeOPeU2T/332Rb6cUndC7sfKAcGu7nvBOuht+Qv
M70A9yHPRr6KwmkIWQbqz14sOEFtK7s0fR5wcN3jjQlXcL+U+T2hT/ecA6YB8dMmweTzck3iqLhW
C7tCojK1EbT2/P1nw3c5UYFZUnMJEG3aDfFAcy80jeuoNMiKTLpOjxwhSmJnim1x239LeSc+Z1Op
/pu9M9uNHMm27K/0Wz8xYZyM5EsD7e70SXK55pDihZBCEmmc5+nrezFyuIrIqsxbfYHuQqMDiazK
jAy5O500O3bO3msvZy8Eu1UJAHpWMn1XvXEeclrg2aRNt0DWJIm91bYtIBRpuBA2fdregE1ttnKU
XPYwvdSZTx7pUVz0OfS/IBrSexudLqQMe8vBwluVMye5oJclCV890hphE4eTqNSfUNKz9o+MEDMZ
7QtF7HrW2NGtNQKDGjsBky8CuJOHOL+7UNcO+EjtvVezKrEde4w9xLCrVS7WdtSmvuZOx9S2ibmk
jXARMxe8qB0evZGUWah/hL9kI4c47Ck4XCsfbISTm+ooRuuyAh8KWKpO3Cuzfw25YllNPU0YHPkl
Ag9iMaQfCsWtr+PYACujQSshTUHsmP9MHwZH5EutMPIbuAfUA0HTasRusphymhqvLIwzzBX7nJlp
gr63WTdFfdPofQ3gOKjztRHP+QpNhBkBelgifsPcDg/O6DJkCDTpKw/dYGeDJsSNqXaGMVk35mB1
WxPr9GVHN4NLaIpTMgXuhk+7ZYpH1cez+oAb1XjNox5XxGLT5efil1NvaQ7nEdUCAWr2EDGWCsct
xL3iWDexsc8rW21Qz3FR7XbIUYc4yQVrJZzHImUqsQLTUN8JxAl3VWRamFug3SgvnXY0bIAwjm6y
SZx5ExVjcFTIx2XXX+dEGgFcxNQUDRjStWQJga4e7bl9LLr6QXe1mmF1zHEpDJ21bKrXpoyzY9kY
G4UmDxso9vJAEioqcKrlJfxkESCYM7zgJZB0L1RM6aO12U2GwYwNOsuv2WzLZx1rKrOj3ODIpkSJ
HY+c4ZVXQTgA+KX3p0UHdi3KtPRZTLC7hU6CQ3ACxAzvlPOhcxtO6Mxrk7rWSad7DzA3tGLZPeaz
2nOpva3LXH6tU3WYKePCaU7faY8kX3qdSogr5q6ijJlKnIfXWJOSTS1KXAykvRJ6azktKN1WzMxA
1XwOJqN4UroaN0mStPum9u7HfoScK7pmC5QmW89EOezdgZQz0v3KrYzFN3pDPbqIYuK4gVy+NqPb
AllDGc79GgTE0+h1H1UXHS2VHwwjxW/MyaDLwruitA+mw3tnAKpOHMk+hjC6bdvwVi6zyJwUU606
prPxyujJ4aovzRypsBWxezRN667wyyYYeQhzxyOawh4WHdpOvbZQ95QWi6/JGBx560qTPGIzSlyu
U7CxK/MhJFyFPhNH2NE8BYGHx6koqJDS6JR6xmMfhPfKQH9hojbhxr1Ndc44YTWcPZw0PClYK7WW
E05dbvr8FRIcLWerFCTjkvbjhVh1Y4WTKvygB7fph9TaQQHP/6btsDTef+rm6ibNYoSbpk6TVP40
QiH/unRD5qyrcqGHNcrXO/pIQcZFRbpJNIyjdpmy3lQAI7LH0QA4r9z1WmmtaoGoJDDNm8lUd5OX
vH7vdf0fm7B8HrD8j917cfWSvTff5yx/zF1+nbT88Y//JmMYEg0Ysv3zMcxD9lr/mLvB7Gv5I79N
YcxfKPXobGM2FrqUgkbTH2pyRiD8hqRzaDmuze/8nrth/rKorJE7Iw3hzyz3yX9MYUxIRYsU+rsE
HZXc7zOo3wYVfwWPdMQyMPzcwtQR2krUopI3DbzxZ4dCVlFJ0yVY2gqMhk1iXy5HOA/sAWO1Lwqs
9EqPIiAzOWalzvIHyS4aBtRWsGnesefZl6LzUD5PWF1oNenrNHDznV3iqgmj4BEjdXNgIHKKZwbQ
Xcj+13lzuCecsdqRhlzsY2bTpNBRBtIttJF4Z+5mClnYZD9Pz6mjjWsHhvuaFnTDKgRwXPVTsY5U
h08RYQBA7vhspvcDxlLQl1r2DlFJrjmJfc3CfjmeGpxy0M6um76dvkxCE5xfpLEFHt9CD6Yr/X3x
GBCvrbMyMC5SMwvPhIaZNLvT+xoHB1nqdGTDgCEz+mqo04EqL/JcfHQpZnSZsIaH+nyyqvZM4ftB
6TXs4oS2gtlyBDfdkfZ6lBZokPqKkBPOrVdy0HdWb98WEAljZu3ruirO1D/2nSqRTrFeOuM+1GOO
xgkOZfCF9n1g5LyLCeqIiDvjROWW75REjD5n4kPM+odRS1QoGkTsudQeq5jwyxpV7EaFhKK62DTx
z1btQail7lA0WoUG9D0M1Tmoim/znKChNyGXLO5md066j8FevhelTqmFCCqeBn+y7GEXiAxXVzS9
FEWjXYhafDDZdXcVM2fUpWVwnvKWwD1QIytDz57pT6T7mZJx2xIfig7dmbFwFxGcBW2hd9bDU1NA
O6B7MGxjrbAudJLxEOTQsEBQzZmDbunFHCd3bl+finG8dRCiIe26jLvxIQxYGRn2yU03u6DUQGVH
dMitMNd9KujXLLDYa4mh6CKPlZVMPdHL28IcqDNUcx16DSnzKUouMZ1CsqyInGz2YVJcV3FHUNjY
R18G9FarcIzOqhz2dZcf4yHbJ4Xz1mQQvDNJwQzv1FyR8nekV3FuDOSgekC7NZ7y0reskjg96ntu
E5oDFyVXAYBwTXKvW5rcqgRXdOVAgHjduzspjf44lO1TPkeFDyP0XFSkzHOrNVcV+s/D6JDmEDqa
WOs8PHj/+maXBFG0pUHF28cZTZsSDSwJd7COdHdaGeglxy7+arhTvMuy7tUNeWYbg+z5ZaQiCzqe
bVZ82LFBv69Q5ipMQmPVZOWlyshrlXLUd5J0rEx6OOnn/M0IAWxkFa8iJgXstKourTafr8GovxmR
ScYl55yLhvzDDbIByhF8h5tGSNBIU/kY5LRcQoQ+yJCXxyLkLTc22s1sSRmDdMmjZ4HGhL8IuIAI
kKir6q3lJfEhyOgmB+FAYOYCD5gbPqIbnOvehK1JlshG1QyOyculU4yVYOsZpBxM9cCxtHH3hJyd
qiY9C4P4WMxy8nqKSizv41BhFlc807ByRD6fO2G9DzHxfEgbX2XMa+r2+GCZ1snRsPN2REu3bUbH
3+7ePSvmAO8Fo8/CtEdO80KDaI96GDJBmz4XhtjJxLmsmIBeSxtvuzFL44KYX0r0KYquIqrd5zoy
9EOMNj82p8inLNMfo7A5ELO4Jc6WTjihC5OMk5XqLUYyEs69GCxQMRXxgXU3NSfXmqsd0JYb1QNO
gOcBWE0ltLxdbsHS4fPAR+Bh5t7rApZnOjJPwSx2VlsF91iInhF8c1SF4t4VrLIIDcF8WAjNspC4
hoBZvT9OnPEVo5pFH/w9ZPh2sOP4Cucx858QlJvrxflKaHrqtyA6dCugWOuyPTqmbKN6O96jOK65
ZbUS9j8U/bAdHphQ3lo12cCBW5J1J2tMv9nwZEfDLnWLbKdquEUEWhN2mdhfG0+nIcvWIibwbH3s
XuYg+smSm8yk26NL2XUOUCoDTMlm4oHwB/qhlcovOq2rDk0H84HzdnqbjmAWbNqnQQLGiPDJC/W9
q0rrcjWmZcwWmN6FI71XSzVsjarVwaPHV2THj7u6Z4bMe2OGt7RvjVRaK3IE/JZMniEOh3W/NHoz
p3iUiwfXaiMbWoj+biPXoD9jUt9KQjkq3gid0KWB3I3hG36R5wFTA+rNjINdpI83cEKaBA/8YBpR
uGKSqS4MqvedV9lfDU6oV+ge5cpJBrKsgRf4nHOMdbp0tA0vU1uSbmofBgOJCfiNNzln7oPuVh3c
pvo1KcwY+QVDFFIToFmIL/S+k+O8tM3l0kCH7Wo9wJ9Od9Mk7xu9RMC1dOUn692tQBO0dN9NuvCE
jVbMr/VnzqP1fnJhV3J6RHBVn4YRKknWxeKcyK5ZB/YQ7MSQm+zkJvbspefPDsYym+Flz4ilUBpi
hkEGz9kyJmibIEMHWN1COaiBVXFfWZlmH5x6vnLSESnkrL+aM8nAZWJ/q5a3P0F8tiFqdBZ5vBjJ
V/XoDAcvT6KtbnK7VzVJW70WDyckBnBcmR6vdFEfBgKrz6FeX0YyaCmss247z0wv7JrFKeZBWjlE
fNEyZMdKOFixbFuXDaFbpzJSaD2WuUq14JKyUTPhK7qXepNf9DGrWs9CfigHTsjd6IhjXgyDP6b9
e8bg41TMMwfPxIi2AA/W5K6fwjbOkcbpGfp8Zo4GKtVW+KAt0MLkxltWpt2GIQojlrq5b9xkpxEE
gONLzbvRal5RbnP0Tp+dtr4AHveFYLVTzKhpyOw9fciIRmLwNDOIalnxIJZRl4WjRmgjZiAfDpO5
7obEZufKllIrrS/6mmShSDmdP8TZN5o71pYQIToDWnOoKmuGioiBOcw/EpfqptXp6Q8VLJW6mrpN
yNq0zu2c9oxCFkNG1lirtyrkixnjuMEQFW3q0qbNkIlL5HQoHfHGo+VlGtFcICi7x66cP1Z59uyA
k9vLcCZLsrPLdd0bt4HQR7+RLNilObC92oipH6PEfu9cTd+kcnLvCKtwVvUQIEydRXootYFkIaNv
wDiqaJcO8D5wVOLVNkxfRhplCw8cO4xxtlPji6mzPxX2cFPXDcm+MasbuvZ0M+MB2UaJiQI7RULp
QMcYelBbRbWkcHXdReQyJCzIbZ265jVEo+/1qFNSN9t65EbTmBimVZ/2wbnP1Xl2e+h9iZXup7R+
XVp7XHh2N/LQj6SpQdAu7a/Z3PWbDFYbHEjj3ajKPbXEnZnblW+G1EN1ED4xX7wLixGSN/livUh6
P4oXH3UPxzPoawsNvRefYi0LLjKWrw0WRILYl+xcunRvIgnePKEaGKw84cA/Vp7ZX+kdmyeO6j1j
bssnnuvcR/KSWPnH5ZtMA94eA5c7p9XZl7zyfrIJOI3BbE3Io4HdEDWuG4iTgegYRdasmqoaDoEO
LgVJ+gj302CL7Js1gbEEoie59EsNkAZ+w/ea2OlN6nIplEFKWOgFb3E7vTCWHYiVI9C9hFy2KUJU
srJzJGAI5hKaTdH8/0+//xkRIv4Khx7EPz/9Pr6k6ft/e/vv/7No2pfPGQq//clfD8EOCZOOXDRy
KAqxpzooT349BEtSJGGLLjxxDF3IRpHW/X4Itn+BSi3lkq+AkRUo938cgrFU4wQzsRQuVjD7XzkC
Gx7n7M9HYAzFvIQjbRdpLQ67n6UeKXOscUbqv/Jkl26IhqSzytN5kGiO1qpwr9HfIcG3W3cXRdSW
o+FcJ9ZwPxeuxGAQQU9ZAoJxZbE0k2UDVvxLP9P6n8qy39Rj7gFd7ZmzOiU0LaVAPdZLj7NttduQ
kDw/dMpwO5Xy69xC3LQUKfWtPWenqW6kP+VeuiYvyNtCC0ex7VZQbqz6lNbJbZg39UZhlSGZqYS9
J/sDsLhzHFOlTRk7fxeYzRWl7mYYnAe4n+0zrDaKf9QXbazZO6qY/JhwDl5JpPrXYZbYsKbIv1u2
blYPdGfhEJ70ZS1Drv9Qz2Q5ZUr7Qijo4HsWdriBkj7OMwBPURpuaXAbflQ74iCGIAQ+YR2dJeUZ
oNId7wEwn8j0Kzvp3JNhd9U6RdpjdPYE1cJ6CDrO0TXd+L27uJcNF0uFRsMOrUwD6DEdhN9ATxUG
ETWmdqgDcyU6TrdGB7NsIqaaJSa+RlV/5Yac16QNw5bw4rXER0r6guOxijAcnMrmtaDZKiCrbAaH
zdrqOKEUTAT4MxzFODxkC4LRpD5zsccxxXYb/VFborX1sX2q2p6D2OB8CxjG8/a7u8RyUVK28h1W
B0k7CNO2fV8IJhKuybgh0o9F3Lk7ptresdAokwOSMdZDGnjrZOLM4kpcckaEkqWQLG+EUTFAmCn9
loDw0SizdZ8XpASUpU0sOYoRt2InQ1u/mVS5n2uImIzmn3XPJkqvdCg2ixCnLbMdtvacgUyEbHGC
bUUyTkP/N2PjDxwvowCDFVpMRnTyBoYUXgxkrahHuU51rtAS9fEIRhbAS0mpFEBs9Ek1ajdKuj2H
CKmvY1pGh7rN7V2ZMm4GdIptrjKofRlEU82QReSmLgAaETY4ssksD6hrQBbcejOREXljieu61Cnf
tRbivBztnesxxhaV+97XKO8bkT/mba6/hF6Etq8AFkMpzdTzohyd6qZwIYikXl2uZ407uDIm52w3
w4lYtAZvXMZgnnYWXYuec+uAIW6K3mG9ki6SmvomtueJ72sMAmLNcJbwWYf7YfIQiZrMxvqGyOYq
Dt29R6TjLtcVIoVgBkuVWgoXAVoE4P61bzAmrWeOLaWlJ3cGhaTvDVGzpodNpUDNvVUR/MAYd/bF
THzIJq9FvBuw4GzLuJsPkOgFwUbxtGP6o44cN0gO5BkeUDtseqSj545BLa0AxsNVNhRbkyvDuaor
6WEX2rzFMdxsqVCQOcyKQ/8kiRw0u8J+LCnjLpFqyJW5MPiqOhu+AAFPqMlt36v0iga4OTG90hfZ
sB5eO0NxRZMaX5crnNsWoSbPc5wfwgJUZdG2wxNS4PbQotcFApnp26ZsYYG13bRnBUw346hFQGpj
vss5ok7N6V0PqoIPBk+3sm2e1F7QA0PjdmVEhbettMHe/Ovb9Ul9qzEyfbQ/N5l/6ETfFxl//eV/
8k9/0L+jaWBhk/zlfv2ev7fF542a4JLlj/zRrUby6BEQrVu2A3SZ3/mtWy1+kYQYoHH1HMfmf2lJ
/75Ry1+ATjhs5LYBFAXfwn9s1Bb7O54VACu/Ow3+hW71TyJx1BLSxP+8yCbophNPwEb+yfwSIJzF
YoQePIQUTRYfCgE9vmL4/G6I+B3NiY4l1YsOeSquP12k3/rmn/knP81lvr8y3jiXT8eMyfAWA8Cn
V8ZiC4GE6KNV0FiLK/pr3Wsvs3TvbDX9ncXH/KkcWT4l2lvd4v9gJ/j5tbreTFzWGBQNFdaFfgg+
6qB8DIPKLwPzpBLEUuWg7mBeHvNeHmI6c5lVvuF6Xv31h/7J1fDrh0b/jUeDv3nOUjd9+tAglSmp
TcBrup7tc9IDO5CUjh0HCwzhOGfJKY8a429e9Hu19Wkg8eurUooB4EF/C1Tnx1d1UtbHKnHcFc3x
syGqdmMVengyWU9JJuoIlazKbVTuhexOYcl2kKhjm6Q3VRl+g5G/K6z2MCb6TTCU1Zr0P/bLqYAW
4F4bVn1UmX7ZiPY4W+abW4+/rjusGOF78Q9uk59xEd/fPPUsoxSHnG+8Mj++edyGNYg9BLaOPdmM
hTGkRu1+xjBRC3Eh+vDKCnGmxA2M3TSfzlkWv4YMH/d//c3xwP1Q0S63EBgSSBuOtbCIltv50zcX
OalbNdXMQJWYZWQfzgGs3WutJ3/zOt+nQz9/WbBmyAGShOkQwfPjCzUzHF70i4s1e9rj0tjy0O5o
/M2r0GxOrYFuM3tUnPnTEOA4a0u9G4qZHKY0OrgW8/mh0aF/jNRN5pOmpbRGA8TGblebxCIhWMPp
ekEDu1qHkkSHZezcGQyWxqy/VAAWN8JVz3a3jEcJfWRKlP3N7fiPHvzPH/CnJYcGRSPLiYcxlZ33
pJe4INyh9vZC5OlqBMD8N3fQP7r9SV3BgwWODVvPd43+p6/ODWj/crR2UaVEl1OvCPdNTRa01dAA
dlQoLbIY3QVSY+7hghkMyA/82I03oHxA7QrBfQXrfTtUycE2Rlz9eEA7zZjAyLXavs9The3bjS+t
wkuv674+6GGZ/N2n+MlJsDwHy8PLL5tjFXL/H+8LKhMZZnPv0gEVm6R1nYNhEk2NLNWjsqisst8m
iUS1QEKVNXo5LKQWzZhd3kejLDZkkCNCpENUyBDZlpu995YowCWkvU12JxD6MtyAWRoOf/3c/LTB
GPBLgPcwk8XFJSG//vTc0H6V3TjOCOnpYW29RQKYz9Vt73l7aqt7LUxv9BZVehsHf/Mk/Qnrtbyy
K0i0NxjDIj398YLZxcBT4CoX19WU01ibrjSaoVe1nt+RdF/tI/SHf0MVYWLMD/309H7/uPZibtAX
pBiuvx9fFH4AqOuI7hh1rnwgKNbEURpH917qmvcaHdCHEDrrpkXldlGABKUpVupPginLsfNGFCme
Ehf1oLm3zRSMBByLRwaQh8Eu2/vCy4gCIwUZbOR8AycHIdhIl4qABd2InnUHLHZHJvN61NVr0c/x
Dk4hTPOggdmMb31nyxYjQM7J2xsbbTWhoL3qphpBU0INv9J0ZLoxCQ9PfdTQ+NGKsxnnXyej6o8o
WuWVlopnEoxHH52G/Ega7YOw1I0VVdfoBAlWXdaaVmigfdN7skpTSANzd0RtCIAI/vNqclv9MIOz
PJKkQHs5Ve0LMdiYc4h+cX3Q2qa1cfvCOA0SyQ/arFPcz3a4CaiUbhBLR77NEee+d+Xw2MHb3JZw
IaMNvhtvbTcQPmPPfex1YsjnPDomkak2ECGJPoqC5AUDjmBeicLYCKo3j6J+nRdxTd81dr9pZpe9
kf9KLC2NhxdLy5lOmV7i60FaHkudM32oTxIvHeYGTRZfTRMJr1mCMHFCkNV5yeakN5Z1ZLDEtyTb
eycmuoAGviUwn2vm0O+1jrUOtkByEuGAXDZZWsAGUIwEvFaCr6SdeBI6Gb8aOQJsp8qndYuSfKvb
5MBqkylIDoesnanLiLgIMuNnJMGBH+f5odXE1gMIgr88xvTfQFno2hwLtXr8Lh+ORX5D0Fz2IdIo
3MScS1glOI9ZEKvvg9KBp+hw69Ffp7tvutwYfRZeTREpHEo2Ajw/Vk9ddvV1DbAeuYKB/Qp1M9jS
RLtoswYrimRiqRiFnFO9bk+1RBQbmmLalDWTMgHWqF3Rwu2JeogRTLa5ik64sa4mmWwN+uOvDd+y
p8Xlia/Q8pueLrcgMNseNbXq+z69cAY0SuZUQHGt5dJfJbUizxpEuANMUfpEMcL1jWVW3QWeLDIP
6vcJa2MFnvceUFu1p6s5NasB7S1mai5WaZbtKQW6f5gGN7l0DTBapGAYCXdrFIhvFvS5k2G4xNBF
JlzYkQiDHrYz8Rzizhg0wre78TWUbeOHcUE5WZt3lbKOdah5x7psYnr1iek3SMuPVsOQUbmTtTOx
PmzMOr3SEKGtdC9Wh6wOrAsaNhNBjyp/R3S0gTrDzIQh7E5bqsQ61ji+Gi28qLXhqJYejJi+NWYQ
jociDJn7WXnX7ruKVO3NVNjV4t2olhRKu0O4iZ8zsXNvA3SQFdFBR1cShbPizk4JHIjEdMi7rnru
3dnZBkNKvsNEd4Rolb1nLChtQ8PlWrl7YFyMYBe9sm6MqNyTObtM4y0OfdgKKTBiPP5ssYVPAwKl
m2Xlu7mNvkRmMO5pNXyJLDJKUoBflhvsItSTsMvmd4Bu+kEHlhN5GbSkIr4zRgsvjNOkd51pSFBZ
OH5HOeNGCGSzGW3QASkyQtD9X63Uk+sWigUeN3S0dY6ccJgR2NA3XbdttAOaBImDxucqK43yqZkn
BBaMO1Y65EF9EofATA8IwnBKuYHfabJfiQYGSoSitrGMdK83+HsLB2ZP1w9bdv6V1NW7hbyP1kUU
b4KuKs9JPu713j7FZX+CBBXv7HT8SsnBVegQCZctSLBEQjQsow6sVwKRifACDIs1ORryW9F13qVg
4gF55K4zmnMoDPA3Xrkhmh7tivQeUkwQXtbdW4N9pcJWO1jRbNI+O0xhLk6VF1dbzkHNV8E1IiNI
V0QOEu1alvTyywZpSFIN4IPhEfuFY9zKvA4Zg/WCvG5kpwOtF4sY1dAceNKHECiYwGCrI0UQisZG
SWNB9ugzR+xFk83IR2vd02jkCP+ktakcRNVhozTE4Rp+1YRRZEzCPE6WYD02wjlRofXnOYPWuJpa
a9wNveabxQKuy0iyHOwOdUTC1WbAT74Cq8UedxWPdZTctCXAYjyO6Gi0hnGgrcaLUKizPrU0B9tM
fcHLmm3tTtxaZbpEYzrZKRT2E1B8VEme274BccYES1fTMTzcnxrT6IAfz8SmOHhSPc2AoFaSGfwJ
wsw33bXSF5jNOH5m8RGmdA8LMS7ZPvSazVlb5mJDcxfkfbxnO7E3jjsF1+ihN7WO7DgBuRVwQLoz
PbA6kDMAhZsJfCvVJFtEVebVUE6db9X2TTXEnl8k0xaUPCAVl8uZe7AhtTxFTmXqK3dAZxX16DeG
MSIhpJaOPxNtweOA5FMleb12y2qf2A5Xx3W109gAcV7CVtJBPdpxKf2MEdeGBYRkRRmeWA8CQh6I
GFMdalTOFifTFfnaThiWJjSx/ZhsGOQRyXwUXszAqSFlokFg4mcVcmTGkfFXDDLaalRAorxA5rta
+5r1Cu0AAMtTFJfncXAP9ETmLTmy2kokbfCNqMGaPK3QeNBxhV8rUeuPrg1aBFUx89hRr+5co4vu
XZgtHDOnaZs4KXFhTvZtimztpM21OHbSxXIEFuqyDsbynmz16StuPD9wMGPIZm4vPBwlaNUcM37W
rBInXK2c22x2skPQgh1HVdQ/hVFXc99ZcXvAllasOTa0h8HASOqawXRZeckFfjH5AH2VORnb9q4x
wzdOLn6q2NDUJEliZ/N/C9EIb5MIe0JoNcXX75PsgUC1a8UxQPQOkWcSuVrWgrkaJhwHWU81pVIz
OeK4hcBD4w7MWJ/cRwOB6H1U+wgNzkqwPesa+3GVFdskdb41aOgvS5e5+SRmbreaQDliI4e1QsjE
AcrLDx6dyKvc7lczNvcW9aohjuzEhGUZI4t+W9jpvmn7hUcUypeWGhCwdfzFHRoWhdJx161RkjQ3
kTKctui6lwwz74ikD4RAY6N7C3rI34EeUCtk9kM/14C4NMfctx40x4Gxjp9bcbWJC5kcrRQpjpaL
u7g2WI4ZYvhdO8oNW80r8LOUCWk7+1pNIdmMmGl6GZNVwMxD5Np415aRfmo8sOgcw+BCkX6FujoM
PhAJIsqXxgcKxYmaj5UiShHilUGU3tSAZHZzMhYXIN3FA/NtOveiSY8UV+i5dUKc0OzcASyQh0kf
UXMJqAOYQcoDbkbqusmiIdLVYJXYG3fER4Bn75mHr6sQ9AReIHzluBAA6wzVVR2L/kJz0xNo/bu4
1NojmAL3qqAPs8UMoG/Bk1G+CfdEvTEuGsPYb8yquJRdNVxo8Vz4PfIrND52fZExliYHoyyealLQ
MI8luzLKz5mjMS5DTTEYCUE5xnyTdYp9gwPXlSKIY20o1oUkIeAo4UffiGCClAdJBxCa0Vj3WjNV
t41H4dWk8S2RX8G6ZPaxNPz7U6az/gVFGK0KNfZ+E6XW3Zgkb3aShq8iGhS1ap5xiKC74EXTzo4F
JhYlilOdhKTblhOYNPKp142ciOX15o3mkpuY4Nxz7bz3J9v8qlmxvsaxYvluF0dwjRleGG32ODiV
hYZ1NA4W3mOfO2jLaIyJRTF+DQZP+g3nANbH/WiTPlTaEcFm80mlUbYvDEx3Q4mjUCcNOZra6sFB
eM5ZC1mRYXVLxt1b5MXQN5ZxFid2tYmJBcUb4HHoYwKPQNIXGJqOdlt8E6hybggoFTdhlQ7nqPTG
XQhK9WrMUucxy2Of4sraN/n8Ih1EjlRl7QMT1vlGhVKcqyzOrgqvwjtsE5wgUfWS8zaLtTSudDf5
QjDfTmuay7FSKApjQlHAsFb7ulQ3bWiHF4aVjnAwRj5XLPQzYv3ioNe14YeteedWhXUUPS6X2UMj
H3ZpdD30VOhJ4pOINX2BG7g8u4G6KVLj60gUIykUxUEVnBQnAJM+H+woE3nfkTWw5dssDlWDTs2a
EucNe294CVyfO3Uw8juXmVGF6bbIjwyunuwpre61lvofieGcP4dZpWEmDLhjqcWs41gZ5rEBlv1l
7Ez7Ig2tDiFdNruQrBLPISFgCXEWqbjRmJVsbK4FRcBGllXAQYglhlQYjmXiMqrh6rfDTOu5NzMO
rzhPjDm6T0o2p64dbgaA0M9DVjjrotJfIpXQsCGMdUUm7J4arz+6aF7KXD8bdYQuk4TRPeel5wCJ
lC8Jlt47Y0UFXARq0+ud99CXVn2O7GUddkjiZAoNVySfDnGaF36oiyrflLkTLiEl5X0ijSWiczHK
5wxRZXE3kjUP3K2PX/gIj16gxgP5Jpe5Pj47tZm9oxhVax4fzM0eJ/RWlhhXhpFSpOxXhdeQ52hE
d5YMOMkh+VzJ3CK6BDHGscYmD7qR+xh9ptqMwVsZYUHBkDqsKzfFmOEkvmc0r3Vij5e10yl/mux5
O0OCWiGUN1Eup3gv+SeXYLtTzPFiUylOcpjn9JAjXUpB11SI61qSJ8JxjK4rSja2GsPaU6FvenZs
+qomZshWOU+LSxNftLVNNBNtFG494leQ9W1LIK2nFogiR+sx/6hwYsGgmKczue2zX4XDiQUQB5iW
7oMgLp7oSvQnfLYsxaOXbDkz5ldJNt0I3Sp8lXKJo6mvdzkaNMr/IMF+6czVQUsqjFejEe7n0bCo
fzrjLM0k3JvkpX4lI6s+DnOs4g1sVpC0Q6/CFx73eG1F8FdVn1uIbKie0EAJADScfFnqhPUyGyxd
SR83F0VQlMhYBwbTaIL6zaSZ0w1yaejcIywzqj5ycQn0KLQb5Evu1hgHptYUE9VCwyu36M4BUcp4
2NhwwKQ1O1TEZHSQwooMvxoPXZQVR1HP5iEZnHTXlY1+NcI4XyVEcL5kegawpmodsWpRx04YkvYZ
O+GZxsEMFaMVNrBMaey1mMMuYm6Rn+amNs5phQMXlXeqfu2a/T9jSvmEEfsTHOwPm8aCDrsuVE5P
7H/vP/p9ovaPf9B/kjb2D2wu39/Ud9bZX/2M9AXDbvf2/h0QhmNJwh9nZpMWefjbv9cNAhAEWp2l
wYiU6NNV+Wef+68/0u2f0Gt//jk/vGXOo3m7INtCVeSfh5/0qD91iP+4gH/+0D/9hE8f2vyFzimj
D9cS33/RCv/xs+ty+ffur7+7IIL+r1yCl7dMoX1vOEB8az9fAmazNKN/UHj9y1+8+MWVAj2ARZ//
84e3fmGQSWfZ/Lf71EvmB86r//oHF1i0wD9h41p+cTd9+vzeL4J5Ncx2bFfffzFv+Df78pcB/3/t
u4cKaDhoCBZP2p8vgW7+4tqW97+YO5fetIEgAP+ViDsr/ADMgUi06ktqpEpBvTtgUUsQEDQH8uv7
jXdNvcaQoJHa3UOkJDDeHc9758HVeGxREBwlxPR4facQaPFQQwgMDUUsQynws0iAoxp0QPojGQsx
wsbRwf+Sg60DFFUK6LfltEfiulYIJFD7iFtvsjXtKTlkAwfRyCQkf9I7UkoeZYXGC5JNqmWGAZpu
MpygBC/ggEwKrsMleSYsQYDOlqE3OlGQogolR0YaOVbLp4DIDLANiCjYB/17M+Ai+UdZnFqetKke
VwyBFoyGDIhIV4aEqPPrPH1sKOXN0BXBMT9ZBpma8keGgmVW5tSALwFRA9xh0VUus/omqHc/GqqV
YGrSBPkxxk/soPzMTMj/HSAZg2P7CVWpWrZnXlrM2QeJU/G+9T+B7smPH9E22K7guD8msduaJQru
T1Bv5D+hSLsoAPonnw8bieSOmkDCUgDkialNgDSisTSD7qj9sK8arDZNAPTDBA1Bu4HQ+OA0AlCl
AJOxYU4dNpAIFP/gEb2CyJIL7dyx2Gta/h+g+BB/vHpL2r4ThOFHihElMnSGr1ZwL7+r0/rNLnBi
UrH7SOGypwSrTQqIDCllDC/EOLQrNEpAc8vUOhX9pyMjectjroTbp48zWpOT0xvasbsK3G5+90Mz
TgYEgaKky+ofG0HtmB9OAQaHBFcCoHv3WAGEySkN6JYCEaGgITEylGS1bogDvMNYPAVTudJbL6sw
alkcGnMa3vxAHXE8B+AiieImS7jQ++D8uCssaOtLy+/3notQRTsb/6yjn9Vz3NfdAc8f7T2rPlX9
x69lsc/3i18MdCUCe3TblL5K097sibL/19KL80mo5+9Gpj1vmw3Ovwb3Q36gc/2CiHUNS9BiPWct
7I/5Om+3UrJxCT3kzS5/9ps02bCnFvKnjQwT7tOkJ1/5ozicQ619wGdG+a7L/k/Kdl7L/O6L/Obh
3jlv2ud8J4r/smm+VOcTqwGXKxLG/C1nlcelhrzdPOX75dHbtPVntKAfhK+KQxOycxK0kH+UxZIG
IV4E3kUgtaBnuzZtOOtOC3j+IoNmPDzXg2Yu15CflMk1cTLfy96et/3Z+vf2brYsV0UT584m0e7/
coc25faFK7uL6ZSAH7br8uChwrlnWlS8Wa6v3PijTFf3KOXkWWm3/givly0hfrrFuQ68S7+eriHP
tW59vdj1Nd+kkE8s1kW+v/8DAAD//w==</cx:binary>
              </cx:geoCache>
            </cx:geography>
          </cx:layoutPr>
          <cx:valueColors>
            <cx:minColor>
              <a:srgbClr val="C1E5F5"/>
            </cx:minColor>
            <cx:maxColor>
              <a:srgbClr val="104862"/>
            </cx:maxColor>
          </cx:valueColors>
        </cx:series>
      </cx:plotAreaRegion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1</xdr:row>
      <xdr:rowOff>45720</xdr:rowOff>
    </xdr:from>
    <xdr:to>
      <xdr:col>9</xdr:col>
      <xdr:colOff>114300</xdr:colOff>
      <xdr:row>17</xdr:row>
      <xdr:rowOff>91440</xdr:rowOff>
    </xdr:to>
    <xdr:pic>
      <xdr:nvPicPr>
        <xdr:cNvPr id="2" name="Immagine 4" descr="Immagine che contiene testo, linea, schermata, Diagramma&#10;&#10;Il contenuto generato dall'IA potrebbe non essere corretto.">
          <a:extLst>
            <a:ext uri="{FF2B5EF4-FFF2-40B4-BE49-F238E27FC236}">
              <a16:creationId xmlns:a16="http://schemas.microsoft.com/office/drawing/2014/main" id="{2B3E9F78-E791-C254-DE3D-0BDC43C7A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28600"/>
          <a:ext cx="5532120" cy="297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83820</xdr:rowOff>
    </xdr:from>
    <xdr:to>
      <xdr:col>11</xdr:col>
      <xdr:colOff>305826</xdr:colOff>
      <xdr:row>20</xdr:row>
      <xdr:rowOff>99059</xdr:rowOff>
    </xdr:to>
    <xdr:pic>
      <xdr:nvPicPr>
        <xdr:cNvPr id="2" name="Immagine 1" descr="Immagine che contiene testo, schermata, Parallelo, linea&#10;&#10;Il contenuto generato dall'IA potrebbe non essere corretto.">
          <a:extLst>
            <a:ext uri="{FF2B5EF4-FFF2-40B4-BE49-F238E27FC236}">
              <a16:creationId xmlns:a16="http://schemas.microsoft.com/office/drawing/2014/main" id="{46617DB6-D38B-1541-9086-0F5E0A3FB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04"/>
        <a:stretch>
          <a:fillRect/>
        </a:stretch>
      </xdr:blipFill>
      <xdr:spPr bwMode="auto">
        <a:xfrm>
          <a:off x="0" y="266700"/>
          <a:ext cx="7461006" cy="348995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45720</xdr:rowOff>
    </xdr:from>
    <xdr:to>
      <xdr:col>13</xdr:col>
      <xdr:colOff>457</xdr:colOff>
      <xdr:row>21</xdr:row>
      <xdr:rowOff>152400</xdr:rowOff>
    </xdr:to>
    <xdr:pic>
      <xdr:nvPicPr>
        <xdr:cNvPr id="2" name="Immagine 1" descr="Immagine che contiene testo, schermata, linea, Parallelo&#10;&#10;Il contenuto generato dall'IA potrebbe non essere corretto.">
          <a:extLst>
            <a:ext uri="{FF2B5EF4-FFF2-40B4-BE49-F238E27FC236}">
              <a16:creationId xmlns:a16="http://schemas.microsoft.com/office/drawing/2014/main" id="{151040D3-863D-2A89-74DF-4D8D517F9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23"/>
        <a:stretch>
          <a:fillRect/>
        </a:stretch>
      </xdr:blipFill>
      <xdr:spPr bwMode="auto">
        <a:xfrm>
          <a:off x="0" y="228600"/>
          <a:ext cx="8100517" cy="37642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91440</xdr:rowOff>
    </xdr:from>
    <xdr:to>
      <xdr:col>11</xdr:col>
      <xdr:colOff>7620</xdr:colOff>
      <xdr:row>21</xdr:row>
      <xdr:rowOff>53340</xdr:rowOff>
    </xdr:to>
    <xdr:pic>
      <xdr:nvPicPr>
        <xdr:cNvPr id="2" name="Immagine 1" descr="Immagine che contiene testo, schermata, diagramma, Diagramma&#10;&#10;Descrizione generata automaticamente">
          <a:extLst>
            <a:ext uri="{FF2B5EF4-FFF2-40B4-BE49-F238E27FC236}">
              <a16:creationId xmlns:a16="http://schemas.microsoft.com/office/drawing/2014/main" id="{B9683189-E55E-FA32-A2D6-C62677704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4320"/>
          <a:ext cx="7368540" cy="3619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45721</xdr:rowOff>
    </xdr:from>
    <xdr:to>
      <xdr:col>8</xdr:col>
      <xdr:colOff>570158</xdr:colOff>
      <xdr:row>18</xdr:row>
      <xdr:rowOff>129540</xdr:rowOff>
    </xdr:to>
    <xdr:pic>
      <xdr:nvPicPr>
        <xdr:cNvPr id="2" name="Immagine 1" descr="Immagine che contiene testo, schermata, diagramma, linea&#10;&#10;Descrizione generata automaticamente">
          <a:extLst>
            <a:ext uri="{FF2B5EF4-FFF2-40B4-BE49-F238E27FC236}">
              <a16:creationId xmlns:a16="http://schemas.microsoft.com/office/drawing/2014/main" id="{6F9E8DA0-1B67-B1BA-31AA-D6BA9712C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1"/>
          <a:ext cx="6384218" cy="31927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114300</xdr:rowOff>
    </xdr:from>
    <xdr:to>
      <xdr:col>7</xdr:col>
      <xdr:colOff>904354</xdr:colOff>
      <xdr:row>18</xdr:row>
      <xdr:rowOff>91440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35693097-910C-2DA8-B7FF-7B6BB3AD9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7180"/>
          <a:ext cx="7434694" cy="30861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383246</xdr:colOff>
      <xdr:row>23</xdr:row>
      <xdr:rowOff>27224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85E482CD-8A95-8C51-3160-F68E8AD68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8300"/>
          <a:ext cx="6479246" cy="3894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91440</xdr:rowOff>
    </xdr:from>
    <xdr:to>
      <xdr:col>10</xdr:col>
      <xdr:colOff>384000</xdr:colOff>
      <xdr:row>20</xdr:row>
      <xdr:rowOff>24120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AA2C2929-A094-1F0A-50A4-29818B9A3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4320"/>
          <a:ext cx="7059120" cy="34074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11</xdr:col>
      <xdr:colOff>297180</xdr:colOff>
      <xdr:row>23</xdr:row>
      <xdr:rowOff>121952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C5A5D295-2C76-D996-2094-EC2507C9A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9080"/>
          <a:ext cx="7642860" cy="406911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83821</xdr:rowOff>
    </xdr:from>
    <xdr:to>
      <xdr:col>11</xdr:col>
      <xdr:colOff>220018</xdr:colOff>
      <xdr:row>21</xdr:row>
      <xdr:rowOff>160021</xdr:rowOff>
    </xdr:to>
    <xdr:pic>
      <xdr:nvPicPr>
        <xdr:cNvPr id="5" name="Immagine 1" descr="Immagine che contiene testo, schermata, Diagramma, linea&#10;&#10;Il contenuto generato dall'IA potrebbe non essere corretto.">
          <a:extLst>
            <a:ext uri="{FF2B5EF4-FFF2-40B4-BE49-F238E27FC236}">
              <a16:creationId xmlns:a16="http://schemas.microsoft.com/office/drawing/2014/main" id="{56BAF60B-724E-FD7E-6E16-EFF31DC07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1"/>
        <a:stretch>
          <a:fillRect/>
        </a:stretch>
      </xdr:blipFill>
      <xdr:spPr bwMode="auto">
        <a:xfrm>
          <a:off x="0" y="266701"/>
          <a:ext cx="8083858" cy="3733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1</xdr:row>
      <xdr:rowOff>114301</xdr:rowOff>
    </xdr:from>
    <xdr:to>
      <xdr:col>8</xdr:col>
      <xdr:colOff>18171</xdr:colOff>
      <xdr:row>23</xdr:row>
      <xdr:rowOff>53340</xdr:rowOff>
    </xdr:to>
    <xdr:pic>
      <xdr:nvPicPr>
        <xdr:cNvPr id="5" name="Immagine 1" descr="Immagine che contiene testo, schermata, numero, Carattere&#10;&#10;Il contenuto generato dall'IA potrebbe non essere corretto.">
          <a:extLst>
            <a:ext uri="{FF2B5EF4-FFF2-40B4-BE49-F238E27FC236}">
              <a16:creationId xmlns:a16="http://schemas.microsoft.com/office/drawing/2014/main" id="{FD9EF54C-7C6C-9B85-EDC7-173432F1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20" y="297181"/>
          <a:ext cx="5679831" cy="3962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60960</xdr:rowOff>
    </xdr:from>
    <xdr:to>
      <xdr:col>8</xdr:col>
      <xdr:colOff>533400</xdr:colOff>
      <xdr:row>17</xdr:row>
      <xdr:rowOff>91440</xdr:rowOff>
    </xdr:to>
    <xdr:pic>
      <xdr:nvPicPr>
        <xdr:cNvPr id="2" name="Immagine 8" descr="Immagine che contiene testo, linea, schermata, Diagramma&#10;&#10;Il contenuto generato dall'IA potrebbe non essere corretto.">
          <a:extLst>
            <a:ext uri="{FF2B5EF4-FFF2-40B4-BE49-F238E27FC236}">
              <a16:creationId xmlns:a16="http://schemas.microsoft.com/office/drawing/2014/main" id="{1B48AB42-ABA1-E4A5-B667-6959F6F63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840"/>
          <a:ext cx="5410200" cy="295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91440</xdr:rowOff>
    </xdr:from>
    <xdr:to>
      <xdr:col>9</xdr:col>
      <xdr:colOff>291996</xdr:colOff>
      <xdr:row>21</xdr:row>
      <xdr:rowOff>114300</xdr:rowOff>
    </xdr:to>
    <xdr:pic>
      <xdr:nvPicPr>
        <xdr:cNvPr id="2" name="Immagine 1" descr="Immagine che contiene testo, schermata, diagramma, Diagramma&#10;&#10;Descrizione generata automaticamente">
          <a:extLst>
            <a:ext uri="{FF2B5EF4-FFF2-40B4-BE49-F238E27FC236}">
              <a16:creationId xmlns:a16="http://schemas.microsoft.com/office/drawing/2014/main" id="{F7C320C7-D5C5-3BD0-F790-4AD57C07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4320"/>
          <a:ext cx="6898536" cy="36804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73660</xdr:rowOff>
    </xdr:from>
    <xdr:to>
      <xdr:col>8</xdr:col>
      <xdr:colOff>234550</xdr:colOff>
      <xdr:row>13</xdr:row>
      <xdr:rowOff>142240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562B1C04-CB80-F5E7-1A36-675712500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41960"/>
          <a:ext cx="6629000" cy="20942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36715</xdr:rowOff>
    </xdr:from>
    <xdr:to>
      <xdr:col>3</xdr:col>
      <xdr:colOff>21917</xdr:colOff>
      <xdr:row>19</xdr:row>
      <xdr:rowOff>173875</xdr:rowOff>
    </xdr:to>
    <xdr:pic>
      <xdr:nvPicPr>
        <xdr:cNvPr id="2" name="Immagine 1" descr="Immagine che contiene testo, schermata, numero, Carattere&#10;&#10;Il contenuto generato dall'IA potrebbe non essere corretto.">
          <a:extLst>
            <a:ext uri="{FF2B5EF4-FFF2-40B4-BE49-F238E27FC236}">
              <a16:creationId xmlns:a16="http://schemas.microsoft.com/office/drawing/2014/main" id="{F89D69A3-6E79-AB12-69CD-D0E8B7D0A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824"/>
          <a:ext cx="5626081" cy="33791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91440</xdr:rowOff>
    </xdr:from>
    <xdr:to>
      <xdr:col>9</xdr:col>
      <xdr:colOff>594360</xdr:colOff>
      <xdr:row>21</xdr:row>
      <xdr:rowOff>119508</xdr:rowOff>
    </xdr:to>
    <xdr:pic>
      <xdr:nvPicPr>
        <xdr:cNvPr id="2" name="Immagine 1" descr="Immagine che contiene testo, schermata, Carattere, numero&#10;&#10;Descrizione generata automaticamente">
          <a:extLst>
            <a:ext uri="{FF2B5EF4-FFF2-40B4-BE49-F238E27FC236}">
              <a16:creationId xmlns:a16="http://schemas.microsoft.com/office/drawing/2014/main" id="{D3A4D894-4900-7B7B-BE11-3FA7E417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4320"/>
          <a:ext cx="6195060" cy="3685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1</xdr:row>
      <xdr:rowOff>93420</xdr:rowOff>
    </xdr:from>
    <xdr:to>
      <xdr:col>8</xdr:col>
      <xdr:colOff>209974</xdr:colOff>
      <xdr:row>22</xdr:row>
      <xdr:rowOff>91440</xdr:rowOff>
    </xdr:to>
    <xdr:pic>
      <xdr:nvPicPr>
        <xdr:cNvPr id="2" name="Immagine 1" descr="Immagine che contiene testo, linea, diagramma, schermata&#10;&#10;Descrizione generata automaticamente">
          <a:extLst>
            <a:ext uri="{FF2B5EF4-FFF2-40B4-BE49-F238E27FC236}">
              <a16:creationId xmlns:a16="http://schemas.microsoft.com/office/drawing/2014/main" id="{45A9222F-D88C-B565-E73E-19E76FF62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3324"/>
        <a:stretch/>
      </xdr:blipFill>
      <xdr:spPr bwMode="auto">
        <a:xfrm>
          <a:off x="15240" y="276300"/>
          <a:ext cx="6519334" cy="3838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83820</xdr:rowOff>
    </xdr:from>
    <xdr:to>
      <xdr:col>8</xdr:col>
      <xdr:colOff>457200</xdr:colOff>
      <xdr:row>19</xdr:row>
      <xdr:rowOff>84438</xdr:rowOff>
    </xdr:to>
    <xdr:pic>
      <xdr:nvPicPr>
        <xdr:cNvPr id="2" name="Immagine 1" descr="Immagine che contiene testo, schermata, numero, Carattere&#10;&#10;Descrizione generata automaticamente">
          <a:extLst>
            <a:ext uri="{FF2B5EF4-FFF2-40B4-BE49-F238E27FC236}">
              <a16:creationId xmlns:a16="http://schemas.microsoft.com/office/drawing/2014/main" id="{FE843AA7-F312-B7AE-573F-B4B852A41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786"/>
        <a:stretch/>
      </xdr:blipFill>
      <xdr:spPr bwMode="auto">
        <a:xfrm>
          <a:off x="0" y="266700"/>
          <a:ext cx="6118860" cy="32924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53340</xdr:rowOff>
    </xdr:from>
    <xdr:to>
      <xdr:col>7</xdr:col>
      <xdr:colOff>514946</xdr:colOff>
      <xdr:row>16</xdr:row>
      <xdr:rowOff>140760</xdr:rowOff>
    </xdr:to>
    <xdr:pic>
      <xdr:nvPicPr>
        <xdr:cNvPr id="2" name="Immagine 6" descr="Immagine che contiene testo, linea, Diagramma, schermata&#10;&#10;Il contenuto generato dall'IA potrebbe non essere corretto.">
          <a:extLst>
            <a:ext uri="{FF2B5EF4-FFF2-40B4-BE49-F238E27FC236}">
              <a16:creationId xmlns:a16="http://schemas.microsoft.com/office/drawing/2014/main" id="{895129FE-A6E6-1EA8-C7F1-E519D812E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36220"/>
          <a:ext cx="5170766" cy="283062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22860</xdr:rowOff>
    </xdr:from>
    <xdr:to>
      <xdr:col>7</xdr:col>
      <xdr:colOff>571500</xdr:colOff>
      <xdr:row>21</xdr:row>
      <xdr:rowOff>181196</xdr:rowOff>
    </xdr:to>
    <xdr:pic>
      <xdr:nvPicPr>
        <xdr:cNvPr id="2" name="Immagine 2" descr="Immagine che contiene testo, schermata, numero, software&#10;&#10;Il contenuto generato dall'IA potrebbe non essere corretto.">
          <a:extLst>
            <a:ext uri="{FF2B5EF4-FFF2-40B4-BE49-F238E27FC236}">
              <a16:creationId xmlns:a16="http://schemas.microsoft.com/office/drawing/2014/main" id="{E6AFA4ED-E6E3-E9CF-A7C6-1051F8F40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1"/>
        <a:stretch>
          <a:fillRect/>
        </a:stretch>
      </xdr:blipFill>
      <xdr:spPr bwMode="auto">
        <a:xfrm>
          <a:off x="0" y="205740"/>
          <a:ext cx="5989320" cy="381593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45720</xdr:rowOff>
    </xdr:from>
    <xdr:to>
      <xdr:col>8</xdr:col>
      <xdr:colOff>106680</xdr:colOff>
      <xdr:row>16</xdr:row>
      <xdr:rowOff>152400</xdr:rowOff>
    </xdr:to>
    <xdr:pic>
      <xdr:nvPicPr>
        <xdr:cNvPr id="2" name="Immagine 1" descr="Immagine che contiene testo, schermata, diagramma, Diagramma&#10;&#10;Il contenuto generato dall'IA potrebbe non essere corretto.">
          <a:extLst>
            <a:ext uri="{FF2B5EF4-FFF2-40B4-BE49-F238E27FC236}">
              <a16:creationId xmlns:a16="http://schemas.microsoft.com/office/drawing/2014/main" id="{49C69BCA-89E2-558C-020D-821F12606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97"/>
        <a:stretch>
          <a:fillRect/>
        </a:stretch>
      </xdr:blipFill>
      <xdr:spPr bwMode="auto">
        <a:xfrm>
          <a:off x="0" y="228600"/>
          <a:ext cx="6012180" cy="28498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38372</xdr:rowOff>
    </xdr:from>
    <xdr:to>
      <xdr:col>8</xdr:col>
      <xdr:colOff>472440</xdr:colOff>
      <xdr:row>44</xdr:row>
      <xdr:rowOff>78105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afico 2">
              <a:extLst>
                <a:ext uri="{FF2B5EF4-FFF2-40B4-BE49-F238E27FC236}">
                  <a16:creationId xmlns:a16="http://schemas.microsoft.com/office/drawing/2014/main" id="{01F2697D-F2F5-432B-9317-51DF55A76D6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13632"/>
              <a:ext cx="6004560" cy="76825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  <xdr:twoCellAnchor>
    <xdr:from>
      <xdr:col>8</xdr:col>
      <xdr:colOff>480060</xdr:colOff>
      <xdr:row>1</xdr:row>
      <xdr:rowOff>272</xdr:rowOff>
    </xdr:from>
    <xdr:to>
      <xdr:col>18</xdr:col>
      <xdr:colOff>525780</xdr:colOff>
      <xdr:row>43</xdr:row>
      <xdr:rowOff>55245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Grafico 4">
              <a:extLst>
                <a:ext uri="{FF2B5EF4-FFF2-40B4-BE49-F238E27FC236}">
                  <a16:creationId xmlns:a16="http://schemas.microsoft.com/office/drawing/2014/main" id="{C6D24B2B-CDF2-4F54-CB3D-5E3B28BFB6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12180" y="175532"/>
              <a:ext cx="6126480" cy="751495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45720</xdr:rowOff>
    </xdr:from>
    <xdr:to>
      <xdr:col>13</xdr:col>
      <xdr:colOff>91440</xdr:colOff>
      <xdr:row>24</xdr:row>
      <xdr:rowOff>33136</xdr:rowOff>
    </xdr:to>
    <xdr:pic>
      <xdr:nvPicPr>
        <xdr:cNvPr id="2" name="Immagine 2" descr="Immagine che contiene testo, schermata, numero, Policromia&#10;&#10;Il contenuto generato dall'IA potrebbe non essere corretto.">
          <a:extLst>
            <a:ext uri="{FF2B5EF4-FFF2-40B4-BE49-F238E27FC236}">
              <a16:creationId xmlns:a16="http://schemas.microsoft.com/office/drawing/2014/main" id="{58944F65-5B74-586A-0724-544924BAE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43"/>
        <a:stretch>
          <a:fillRect/>
        </a:stretch>
      </xdr:blipFill>
      <xdr:spPr bwMode="auto">
        <a:xfrm>
          <a:off x="0" y="228600"/>
          <a:ext cx="8016240" cy="419365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68580</xdr:rowOff>
    </xdr:from>
    <xdr:to>
      <xdr:col>9</xdr:col>
      <xdr:colOff>69892</xdr:colOff>
      <xdr:row>16</xdr:row>
      <xdr:rowOff>160020</xdr:rowOff>
    </xdr:to>
    <xdr:pic>
      <xdr:nvPicPr>
        <xdr:cNvPr id="2" name="Immagine 1" descr="Immagine che contiene testo, schermata, linea, Diagramma&#10;&#10;Il contenuto generato dall'IA potrebbe non essere corretto.">
          <a:extLst>
            <a:ext uri="{FF2B5EF4-FFF2-40B4-BE49-F238E27FC236}">
              <a16:creationId xmlns:a16="http://schemas.microsoft.com/office/drawing/2014/main" id="{D305ED30-4B3F-9FDA-4759-164CE58FD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46"/>
        <a:stretch>
          <a:fillRect/>
        </a:stretch>
      </xdr:blipFill>
      <xdr:spPr bwMode="auto">
        <a:xfrm>
          <a:off x="0" y="251460"/>
          <a:ext cx="6280192" cy="28346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22857</xdr:colOff>
      <xdr:row>1</xdr:row>
      <xdr:rowOff>38099</xdr:rowOff>
    </xdr:from>
    <xdr:to>
      <xdr:col>5</xdr:col>
      <xdr:colOff>647700</xdr:colOff>
      <xdr:row>19</xdr:row>
      <xdr:rowOff>143124</xdr:rowOff>
    </xdr:to>
    <xdr:pic>
      <xdr:nvPicPr>
        <xdr:cNvPr id="2" name="Immagine 4" descr="Immagine che contiene testo, schermata, linea, diagramma&#10;&#10;Il contenuto generato dall'IA potrebbe non essere corretto.">
          <a:extLst>
            <a:ext uri="{FF2B5EF4-FFF2-40B4-BE49-F238E27FC236}">
              <a16:creationId xmlns:a16="http://schemas.microsoft.com/office/drawing/2014/main" id="{64BC2DF2-AB3E-3884-2613-5F7035122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857" y="220979"/>
          <a:ext cx="5273043" cy="3518785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3DBC8-45FA-4CB4-9EF3-61214EE94F64}">
  <dimension ref="A1:A59"/>
  <sheetViews>
    <sheetView tabSelected="1" workbookViewId="0"/>
  </sheetViews>
  <sheetFormatPr defaultRowHeight="14.4"/>
  <cols>
    <col min="1" max="1" width="10.21875" customWidth="1"/>
  </cols>
  <sheetData>
    <row r="1" spans="1:1" ht="18">
      <c r="A1" s="1" t="s">
        <v>0</v>
      </c>
    </row>
    <row r="2" spans="1:1" ht="14.4" customHeight="1">
      <c r="A2" s="1"/>
    </row>
    <row r="3" spans="1:1" ht="14.4" customHeight="1">
      <c r="A3" s="180"/>
    </row>
    <row r="4" spans="1:1" ht="14.4" customHeight="1">
      <c r="A4" s="181" t="s">
        <v>159</v>
      </c>
    </row>
    <row r="5" spans="1:1" s="44" customFormat="1" ht="14.4" customHeight="1">
      <c r="A5" s="181" t="s">
        <v>161</v>
      </c>
    </row>
    <row r="6" spans="1:1" s="44" customFormat="1" ht="14.4" customHeight="1">
      <c r="A6" s="182" t="s">
        <v>93</v>
      </c>
    </row>
    <row r="7" spans="1:1" s="44" customFormat="1" ht="14.4" customHeight="1">
      <c r="A7" s="181" t="s">
        <v>162</v>
      </c>
    </row>
    <row r="8" spans="1:1" ht="14.4" customHeight="1">
      <c r="A8" s="182" t="s">
        <v>40</v>
      </c>
    </row>
    <row r="9" spans="1:1" ht="14.4" customHeight="1">
      <c r="A9" s="182" t="s">
        <v>51</v>
      </c>
    </row>
    <row r="10" spans="1:1" ht="14.4" customHeight="1">
      <c r="A10" s="182" t="s">
        <v>58</v>
      </c>
    </row>
    <row r="11" spans="1:1" ht="14.4" customHeight="1">
      <c r="A11" s="182" t="s">
        <v>59</v>
      </c>
    </row>
    <row r="12" spans="1:1" ht="14.4" customHeight="1">
      <c r="A12" s="182" t="s">
        <v>100</v>
      </c>
    </row>
    <row r="13" spans="1:1">
      <c r="A13" s="182" t="s">
        <v>111</v>
      </c>
    </row>
    <row r="14" spans="1:1">
      <c r="A14" s="182" t="s">
        <v>121</v>
      </c>
    </row>
    <row r="15" spans="1:1">
      <c r="A15" s="182" t="s">
        <v>126</v>
      </c>
    </row>
    <row r="16" spans="1:1">
      <c r="A16" s="182" t="s">
        <v>129</v>
      </c>
    </row>
    <row r="17" spans="1:1">
      <c r="A17" s="182" t="s">
        <v>130</v>
      </c>
    </row>
    <row r="18" spans="1:1">
      <c r="A18" s="183" t="s">
        <v>137</v>
      </c>
    </row>
    <row r="19" spans="1:1">
      <c r="A19" s="182" t="s">
        <v>140</v>
      </c>
    </row>
    <row r="20" spans="1:1">
      <c r="A20" s="182" t="s">
        <v>146</v>
      </c>
    </row>
    <row r="21" spans="1:1" s="44" customFormat="1">
      <c r="A21" s="181" t="s">
        <v>147</v>
      </c>
    </row>
    <row r="22" spans="1:1">
      <c r="A22" s="182" t="s">
        <v>148</v>
      </c>
    </row>
    <row r="23" spans="1:1" s="44" customFormat="1">
      <c r="A23" s="181" t="s">
        <v>149</v>
      </c>
    </row>
    <row r="24" spans="1:1">
      <c r="A24" s="181" t="s">
        <v>150</v>
      </c>
    </row>
    <row r="25" spans="1:1">
      <c r="A25" s="181" t="s">
        <v>151</v>
      </c>
    </row>
    <row r="26" spans="1:1" ht="14.4" customHeight="1">
      <c r="A26" s="181" t="s">
        <v>77</v>
      </c>
    </row>
    <row r="27" spans="1:1" ht="14.4" customHeight="1">
      <c r="A27" s="181" t="s">
        <v>210</v>
      </c>
    </row>
    <row r="28" spans="1:1">
      <c r="A28" s="181" t="s">
        <v>78</v>
      </c>
    </row>
    <row r="29" spans="1:1" ht="14.4" customHeight="1">
      <c r="A29" s="182" t="s">
        <v>61</v>
      </c>
    </row>
    <row r="30" spans="1:1" ht="14.4" customHeight="1">
      <c r="A30" s="182" t="s">
        <v>62</v>
      </c>
    </row>
    <row r="31" spans="1:1" ht="14.4" customHeight="1">
      <c r="A31" s="182" t="s">
        <v>63</v>
      </c>
    </row>
    <row r="32" spans="1:1" ht="14.4" customHeight="1">
      <c r="A32" s="182" t="s">
        <v>71</v>
      </c>
    </row>
    <row r="33" spans="1:1" ht="14.4" customHeight="1">
      <c r="A33" s="182" t="s">
        <v>88</v>
      </c>
    </row>
    <row r="34" spans="1:1" ht="14.4" customHeight="1">
      <c r="A34" s="182" t="s">
        <v>94</v>
      </c>
    </row>
    <row r="35" spans="1:1" ht="14.4" customHeight="1">
      <c r="A35" s="182" t="s">
        <v>110</v>
      </c>
    </row>
    <row r="36" spans="1:1" ht="14.4" customHeight="1">
      <c r="A36" s="182" t="s">
        <v>113</v>
      </c>
    </row>
    <row r="37" spans="1:1">
      <c r="A37" s="182" t="s">
        <v>122</v>
      </c>
    </row>
    <row r="38" spans="1:1" ht="14.4" customHeight="1">
      <c r="A38" s="182" t="s">
        <v>123</v>
      </c>
    </row>
    <row r="39" spans="1:1" ht="14.4" customHeight="1">
      <c r="A39" s="182" t="s">
        <v>125</v>
      </c>
    </row>
    <row r="40" spans="1:1" ht="14.4" customHeight="1">
      <c r="A40" s="182" t="s">
        <v>81</v>
      </c>
    </row>
    <row r="41" spans="1:1">
      <c r="A41" s="182" t="s">
        <v>1</v>
      </c>
    </row>
    <row r="42" spans="1:1">
      <c r="A42" s="182" t="s">
        <v>15</v>
      </c>
    </row>
    <row r="43" spans="1:1">
      <c r="A43" s="182" t="s">
        <v>23</v>
      </c>
    </row>
    <row r="44" spans="1:1">
      <c r="A44" s="182" t="s">
        <v>28</v>
      </c>
    </row>
    <row r="45" spans="1:1">
      <c r="A45" s="184" t="s">
        <v>34</v>
      </c>
    </row>
    <row r="46" spans="1:1">
      <c r="A46" s="182" t="s">
        <v>36</v>
      </c>
    </row>
    <row r="47" spans="1:1">
      <c r="A47" s="182" t="s">
        <v>38</v>
      </c>
    </row>
    <row r="48" spans="1:1">
      <c r="A48" s="178"/>
    </row>
    <row r="49" spans="1:1">
      <c r="A49" s="178"/>
    </row>
    <row r="50" spans="1:1">
      <c r="A50" s="178"/>
    </row>
    <row r="51" spans="1:1">
      <c r="A51" s="178"/>
    </row>
    <row r="52" spans="1:1">
      <c r="A52" s="178"/>
    </row>
    <row r="53" spans="1:1">
      <c r="A53" s="178"/>
    </row>
    <row r="54" spans="1:1">
      <c r="A54" s="178"/>
    </row>
    <row r="55" spans="1:1">
      <c r="A55" s="178"/>
    </row>
    <row r="56" spans="1:1">
      <c r="A56" s="178"/>
    </row>
    <row r="57" spans="1:1">
      <c r="A57" s="178"/>
    </row>
    <row r="58" spans="1:1">
      <c r="A58" s="178"/>
    </row>
    <row r="59" spans="1:1">
      <c r="A59" s="178"/>
    </row>
  </sheetData>
  <hyperlinks>
    <hyperlink ref="A41" location="'Fig. 6.20'!A1" display="Figura 6.20 – Proventi operativi per ateneo (2020 vs 2024)" xr:uid="{DCBAD2FC-584B-4274-A800-4028667FBBD5}"/>
    <hyperlink ref="A42" location="'Fig. 6.21'!A1" display="Figura 6.21 – Risultato di esercizio per ateneo (2020-2024)" xr:uid="{4D963E91-29FB-49FE-B64F-E9038AEFDC0D}"/>
    <hyperlink ref="A43" location="'Fig. 6.22'!A1" display="Figura 6.22 – Composizione dei proventi per la didattica per ateneo (2024)" xr:uid="{1414715C-500C-429E-AE8D-F2012B126D4D}"/>
    <hyperlink ref="A44" location="'Tab. 6.19'!A1" display="Tabella 6.19 – Costo del personale di ruolo, dei proventi per la didattica e del contributo l. 243/1991 per ateneo (2024)" xr:uid="{82E91EFA-8B9E-4AF5-85A8-D11A66C1559D}"/>
    <hyperlink ref="A45" location="'Fig. 6.23'!A1" display="Figura 6.23 – Incidenza per ateneo del costo del personale di ruolo su proventi per la didattica e contributo l. 243/1991 (2024)" xr:uid="{9F5F4B0F-9565-4164-A323-153FCCF028B0}"/>
    <hyperlink ref="A46" location="'Fig. 6.24'!A1" display="Figura 6.24 – Proventi per la didattica (L, LM, LMCU) per iscritto a livello di ateneo (2019-2024)" xr:uid="{05A08D9E-70E5-4FF8-B1DA-4C32AD19FE1C}"/>
    <hyperlink ref="A47" location="'Fig. 6.25'!A1" display="Figura 6.25 – Proventi per la didattica (L, LM, LMCU) per studente iscritto a livello di ateneo (2024)" xr:uid="{2D763444-86AC-4847-9A83-E2ADF6664A61}"/>
    <hyperlink ref="A8" location="'Tab. 6.1'!A1" display="Tabella 6.1 – Numero di corsi di studio per anno accademico (aa.aa. 2018/19-2024/25)" xr:uid="{37BF71C2-F5E0-480D-834F-E871C1389FB7}"/>
    <hyperlink ref="A9" location="'Tab. 6.2'!A1" display="Tabella 6.2 – Numero di corsi di studio per area disciplinare (a.a. 2024/25)" xr:uid="{52676F1B-B3EB-4BE5-B1E3-8F41E33D03F2}"/>
    <hyperlink ref="A10" location="'Tab. 6.3'!A1" display="Tabella 6.3 – Numero di iscritti per area disciplinare (a.a. 2024/25)" xr:uid="{C4F4044B-7580-4102-9FF0-64140D0E57E8}"/>
    <hyperlink ref="A11" location="'Tab. 6.4'!A1" display="Tabella 6.4 – Variazione in valore assoluto degli iscritti per area disciplinare (a.a. 2024/25 vs 2018/19)" xr:uid="{E20C718C-D81C-4F71-8894-718213F433B5}"/>
    <hyperlink ref="A29" location="'Tab. 6.13'!A1" display="Tabella 6.13 – Numero di laureati per ateneo (2018-2024)" xr:uid="{38AFCF29-7062-4379-A93B-C30038564352}"/>
    <hyperlink ref="A30" location="'Fig. 6.14'!A1" display="Figura 6.14 – Numero di laureati per ateneo (2018-2024)" xr:uid="{63DAE5A4-2C40-42DE-8DE9-FDF1CE80D5EB}"/>
    <hyperlink ref="A26" location="'Fig. 6.12'!A1" display="Figura 6.12 – Tasso di abbandono tra il I e il II anno per ateneo a livello di lauree triennali (a.a. 2018/19 vs 2023/24)" xr:uid="{3FE35944-8FDC-4408-BDAD-11AF3E43E433}"/>
    <hyperlink ref="A28" location="'Fig. 6.13'!A1" display="Figura 6.13 – Tasso di laurea a 3 e 6 anni per ateneo e per coorte di immatricolati puri (coorte 2018/19)" xr:uid="{E2B63073-FF9B-4E09-91F3-535910F5E695}"/>
    <hyperlink ref="A40" location="'Tab. 6.18'!A1" display="Tabella 6.18 – Requisiti di docenza di ruolo e offerta formativa (a.a. 2025/26)" xr:uid="{3A3E5837-D3B7-4754-998E-398C4273B467}"/>
    <hyperlink ref="A12" location="'Tab. 6.5'!A1" display="Tabella 6.5 – Iscritti per area geografica di residenza (a.a. 2018/19 vs 2024/25)" xr:uid="{CA1830DC-7BE8-4635-9630-4130D10BE583}"/>
    <hyperlink ref="A13" location="'Fig. 6.5'!A1" display="Figura 6.5 – Iscritti per area geografica di residenza (a.a. 2018/19 vs 2024/25)" xr:uid="{49D7CE7D-ABF7-4B13-94DA-91813DC047FE}"/>
    <hyperlink ref="A31" location="'Tab. 6.14'!A1" display="Tabella 6.14 – Età media dei laureati per ateneo (L ed LM, anni 2018 e 2024)" xr:uid="{525F1D88-1B00-4832-825E-0B05C546B055}"/>
    <hyperlink ref="A32" location="'Tab. 6.15'!A1" display="Tabella 6.15 – Numero di laureati per area disciplinare (2018 vs 2024)" xr:uid="{4E9CA4EF-223F-430C-801C-1B702A358881}"/>
    <hyperlink ref="A33" location="'Fig. 6.15'!A1" display="Figura 6.15 – Distribuzione dei laureati per area disciplinare (2018 vs 2024)" xr:uid="{B357B0A4-02D6-4815-9203-3D530ABD6D43}"/>
    <hyperlink ref="A34" location="'Tab. 6.16'!A1" display="Tabella 6.16 – Numero di docenti per ateneo (2018-2025)" xr:uid="{540A74BB-0D14-45D7-931C-A214D3B6CE2B}"/>
    <hyperlink ref="A15" location="'Tab. 6.6'!A1" display="Tabella 6.6 – Iscritti per ateneo e area geografica di residenza (a.a. 2024/25)" xr:uid="{F847B489-216F-4BDA-AD9B-B4A4AD39AE88}"/>
    <hyperlink ref="A35" location="'Fig. 6.16'!A1" display="Figura 6.16 – Evoluzione del corpo docente per ateneo (2018-2025)" xr:uid="{0037FB98-9EC5-4E0E-ACBA-B8B83BA0600C}"/>
    <hyperlink ref="A38" location="'Fig. 6.18'!A1" display="Figura 6.18 – Rapporto studenti/docenti per ateneo (a.a. 2018/19 vs 2024/25)" xr:uid="{F2214D84-46AA-4B04-8300-3DDDC111F2E8}"/>
    <hyperlink ref="A39" location="'Fig. 6.19'!A1" display="Figura 6.19 – Rapporto laureati/docenti per ateneo (2018-2024)" xr:uid="{F7A51C10-517B-46AC-BC94-EC1A097A06D3}"/>
    <hyperlink ref="A17" location="'Tab. 6.7'!A1" display="Tabella 6.7 – Iscritti per classe di età (a.a. 2018/19 vs 2024/25)" xr:uid="{BAE178F1-6F9B-44D9-A8AD-60C09142173F}"/>
    <hyperlink ref="A18" location="'Fig. 6.8'!A1" display="Figura 6.8 – Distribuzione degli iscritti per classe di età (a.a. 2018/19 vs 2024/25)" xr:uid="{DF12F0C3-87B6-417E-ADBA-290032F3DAC5}"/>
    <hyperlink ref="A19" location="'Tab. 6.8'!A1" display="Tabella 6.8 – Età media degli iscritti per ateneo (a.a. 2018/19 vs 2024/25)" xr:uid="{0FA66736-CDF5-4DC6-979A-79BB74417904}"/>
    <hyperlink ref="A20" location="'Tab. 6.9'!A1" display="Tabella 6.9 – Provenienza (carriera precedente) degli immatricolati per ateneo (a.a. 2024/25)" xr:uid="{3AB411BA-72EC-4126-ADE5-37C569AB5FE8}"/>
    <hyperlink ref="A21" location="'Tab. 6.10'!A1" display="Tabella 6.10 – Età media degli immatricolati per ateneo e carriera precedente (a.a. 2024/25)" xr:uid="{9C73E71E-1EA7-4E65-84AF-2C9CE6501032}"/>
    <hyperlink ref="A23" location="'Fig. 6.10'!A1" display="Figura 6.10 – Numero medio di CFU per iscritto a livello di ateneo (a.a. 2018/19 vs 2023/24)" xr:uid="{A597A9B5-D119-4DF1-A3F3-AAF195720204}"/>
    <hyperlink ref="A25" location="'Tab. 6.11'!A1" display="Tabella 6.11 – Percentuale di iscritti regolari per ateneo (a.a. 2024/25 vs 2018/19)" xr:uid="{FBC717A8-DB47-4E9C-86C7-AC0358395728}"/>
    <hyperlink ref="A4" location="'Fig. 6.1'!A1" display="Figura 6.1 – Atenei telematici di grandi dimensioni (oltre 30.000 iscritti, a.a. 2024/25)" xr:uid="{66D30F09-EDA4-4ACE-A9A3-F2EC70B94C88}"/>
    <hyperlink ref="A5" location="'Fig. 6.2'!A1" display="Figura 6.2 – Atenei telematici di medie dimensioni (10.000-30.000 iscritti, a.a. 2024/25)" xr:uid="{FC2F0082-9292-4D11-A7D1-2BBC1BC9FB2D}"/>
    <hyperlink ref="A6" location="'Fig. 6.3'!A1" display="Figura 6.3 – Atenei telematici di piccole dimensioni (meno di 10.000 iscritti, a.a. 2024/25)" xr:uid="{E10FF0E5-B183-48D7-825E-55D333FEAAC0}"/>
    <hyperlink ref="A7" location="'Fig. 6.4'!A1" display="Figura 6.4 – Quote di mercato delle università telematiche (a.a. 2024/25)" xr:uid="{13D4E9D3-E71A-4EC3-A722-C53AEB21C702}"/>
    <hyperlink ref="A14" location="'Fig. 6.6'!A1" display="Figura 6.6 – Iscritti per Regione di residenza (a.a. 2024/25) e variazione percentuale (a.a. 2024/25 vs 2018/19)" xr:uid="{5C3AF6EA-46C0-40D9-92C7-1BB79CF09FDD}"/>
    <hyperlink ref="A16" location="'Fig. 6.7'!A1" display="Figura 6.7 – Distribuzione degli iscritti di ogni ateneo per area geografica di residenza (a.a. 2024/25)" xr:uid="{77FA0597-3738-4428-885B-3491E15550C6}"/>
    <hyperlink ref="A22" location="'Fig. 6.9'!A1" display="Figura 6.9 – Età media degli immatricolati per ateneo e carriera precedente (a.a. 2024/25)" xr:uid="{E85FE264-7F24-4802-9C68-4F0D183FFE2E}"/>
    <hyperlink ref="A24" location="'Fig. 6.11'!A1" display="Figura 6.11 – Distribuzione degli iscritti per fasce di CFU acquisiti e per ateneo (a.a. 2018/19 vs 2023/24)" xr:uid="{12B5759B-7C7F-4732-814E-AA8A3D23514C}"/>
    <hyperlink ref="A37" location="'Fig. 6.17'!A1" display="Figura 6.17 – Composizione del corpo docente per qualifica (30 giugno 2025)" xr:uid="{7F535D6B-0C16-4143-850A-3B840F794FCF}"/>
    <hyperlink ref="A36" location="'Tab. 6.17'!A1" display="Tabella 6.17 – Personale docente per qualifica (30 giugno 2025)" xr:uid="{415CF655-C576-4DD0-A50D-8F42041791CD}"/>
    <hyperlink ref="A27" location="'Tab. 6.12'!A1" display="Tabella 6.12 – Tasso di laurea (L) a 3 anni e 6 anni per ateneo e per coorte di immatricolati puri (coorte 2018/19*)" xr:uid="{F383F98E-481B-4D89-8EEA-D10A681A37D7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DA45A-AF31-4349-B67C-B3383F31DEA6}">
  <dimension ref="A1:H16"/>
  <sheetViews>
    <sheetView workbookViewId="0">
      <selection activeCell="D23" sqref="D23"/>
    </sheetView>
  </sheetViews>
  <sheetFormatPr defaultRowHeight="14.4"/>
  <cols>
    <col min="1" max="1" width="16.21875" customWidth="1"/>
  </cols>
  <sheetData>
    <row r="1" spans="1:8">
      <c r="A1" s="2" t="s">
        <v>100</v>
      </c>
    </row>
    <row r="3" spans="1:8">
      <c r="A3" s="27" t="s">
        <v>101</v>
      </c>
      <c r="B3" s="27" t="s">
        <v>41</v>
      </c>
      <c r="C3" s="27" t="s">
        <v>73</v>
      </c>
      <c r="D3" s="27" t="s">
        <v>47</v>
      </c>
      <c r="E3" s="27" t="s">
        <v>73</v>
      </c>
      <c r="F3" s="27" t="s">
        <v>66</v>
      </c>
      <c r="G3" s="40" t="s">
        <v>102</v>
      </c>
    </row>
    <row r="4" spans="1:8">
      <c r="A4" s="29" t="s">
        <v>103</v>
      </c>
      <c r="B4" s="30">
        <v>18349</v>
      </c>
      <c r="C4" s="41">
        <v>0.154</v>
      </c>
      <c r="D4" s="30">
        <v>63545</v>
      </c>
      <c r="E4" s="41">
        <v>0.20599999999999999</v>
      </c>
      <c r="F4" s="30">
        <v>45196</v>
      </c>
      <c r="G4" s="41">
        <v>2.4631315058041312</v>
      </c>
      <c r="H4" s="101"/>
    </row>
    <row r="5" spans="1:8">
      <c r="A5" s="29" t="s">
        <v>104</v>
      </c>
      <c r="B5" s="30">
        <v>11064</v>
      </c>
      <c r="C5" s="41">
        <v>9.2999999999999999E-2</v>
      </c>
      <c r="D5" s="30">
        <v>35404</v>
      </c>
      <c r="E5" s="41">
        <v>0.115</v>
      </c>
      <c r="F5" s="30">
        <v>24340</v>
      </c>
      <c r="G5" s="41">
        <v>2.1999276934201011</v>
      </c>
      <c r="H5" s="101"/>
    </row>
    <row r="6" spans="1:8">
      <c r="A6" s="29" t="s">
        <v>105</v>
      </c>
      <c r="B6" s="30">
        <v>26080</v>
      </c>
      <c r="C6" s="41">
        <v>0.219</v>
      </c>
      <c r="D6" s="30">
        <v>61039</v>
      </c>
      <c r="E6" s="41">
        <v>0.19800000000000001</v>
      </c>
      <c r="F6" s="30">
        <v>34959</v>
      </c>
      <c r="G6" s="41">
        <v>1.3404524539877301</v>
      </c>
      <c r="H6" s="101"/>
    </row>
    <row r="7" spans="1:8">
      <c r="A7" s="29" t="s">
        <v>106</v>
      </c>
      <c r="B7" s="30">
        <v>42276</v>
      </c>
      <c r="C7" s="41">
        <v>0.35499999999999998</v>
      </c>
      <c r="D7" s="30">
        <v>98609</v>
      </c>
      <c r="E7" s="41">
        <v>0.32</v>
      </c>
      <c r="F7" s="30">
        <v>56333</v>
      </c>
      <c r="G7" s="41">
        <v>1.3325054404390198</v>
      </c>
      <c r="H7" s="101"/>
    </row>
    <row r="8" spans="1:8">
      <c r="A8" s="29" t="s">
        <v>107</v>
      </c>
      <c r="B8" s="30">
        <v>20320</v>
      </c>
      <c r="C8" s="41">
        <v>0.17100000000000001</v>
      </c>
      <c r="D8" s="30">
        <v>46451</v>
      </c>
      <c r="E8" s="41">
        <v>0.151</v>
      </c>
      <c r="F8" s="30">
        <v>26131</v>
      </c>
      <c r="G8" s="41">
        <v>1.2859744094488188</v>
      </c>
      <c r="H8" s="101"/>
    </row>
    <row r="9" spans="1:8">
      <c r="A9" s="29" t="s">
        <v>108</v>
      </c>
      <c r="B9" s="25">
        <v>942</v>
      </c>
      <c r="C9" s="41">
        <v>8.0000000000000002E-3</v>
      </c>
      <c r="D9" s="30">
        <v>2810</v>
      </c>
      <c r="E9" s="41">
        <v>8.9999999999999993E-3</v>
      </c>
      <c r="F9" s="30">
        <v>1868</v>
      </c>
      <c r="G9" s="41">
        <v>1.9830148619957537</v>
      </c>
      <c r="H9" s="101"/>
    </row>
    <row r="10" spans="1:8">
      <c r="A10" s="28" t="s">
        <v>202</v>
      </c>
      <c r="B10" s="31">
        <v>119046</v>
      </c>
      <c r="C10" s="102">
        <v>1</v>
      </c>
      <c r="D10" s="31">
        <v>307861</v>
      </c>
      <c r="E10" s="102">
        <v>1</v>
      </c>
      <c r="F10" s="31">
        <v>188815</v>
      </c>
      <c r="G10" s="102">
        <v>1.5860675705189591</v>
      </c>
      <c r="H10" s="101"/>
    </row>
    <row r="11" spans="1:8" ht="15.45" customHeight="1">
      <c r="A11" s="185" t="s">
        <v>215</v>
      </c>
    </row>
    <row r="12" spans="1:8" ht="10.199999999999999" customHeight="1">
      <c r="A12" s="3"/>
    </row>
    <row r="13" spans="1:8" s="44" customFormat="1">
      <c r="A13" s="18" t="s">
        <v>70</v>
      </c>
    </row>
    <row r="16" spans="1:8">
      <c r="A16" s="17" t="s">
        <v>14</v>
      </c>
    </row>
  </sheetData>
  <hyperlinks>
    <hyperlink ref="A16" location="Indice!A1" display="Indice" xr:uid="{8F3BB971-4081-4D1A-B952-7424D84A8103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35ACF-6149-4924-8664-122BBB16CC5C}">
  <dimension ref="A1:C30"/>
  <sheetViews>
    <sheetView workbookViewId="0">
      <selection activeCell="A30" sqref="A30"/>
    </sheetView>
  </sheetViews>
  <sheetFormatPr defaultRowHeight="14.4"/>
  <cols>
    <col min="1" max="3" width="13.88671875" customWidth="1"/>
  </cols>
  <sheetData>
    <row r="1" spans="1:1">
      <c r="A1" s="2" t="s">
        <v>111</v>
      </c>
    </row>
    <row r="18" spans="1:3" s="44" customFormat="1">
      <c r="A18" s="18" t="s">
        <v>70</v>
      </c>
    </row>
    <row r="21" spans="1:3" ht="24" customHeight="1">
      <c r="A21" s="67" t="s">
        <v>101</v>
      </c>
      <c r="B21" s="103" t="s">
        <v>172</v>
      </c>
      <c r="C21" s="103" t="s">
        <v>173</v>
      </c>
    </row>
    <row r="22" spans="1:3" ht="13.05" customHeight="1">
      <c r="A22" s="68" t="s">
        <v>103</v>
      </c>
      <c r="B22" s="100">
        <v>18.349</v>
      </c>
      <c r="C22" s="100">
        <v>63.545000000000002</v>
      </c>
    </row>
    <row r="23" spans="1:3" ht="13.05" customHeight="1">
      <c r="A23" s="68" t="s">
        <v>104</v>
      </c>
      <c r="B23" s="100">
        <v>11.064</v>
      </c>
      <c r="C23" s="100">
        <v>35.404000000000003</v>
      </c>
    </row>
    <row r="24" spans="1:3" ht="13.05" customHeight="1">
      <c r="A24" s="68" t="s">
        <v>105</v>
      </c>
      <c r="B24" s="100">
        <v>26.08</v>
      </c>
      <c r="C24" s="100">
        <v>61.039000000000001</v>
      </c>
    </row>
    <row r="25" spans="1:3" ht="13.05" customHeight="1">
      <c r="A25" s="68" t="s">
        <v>106</v>
      </c>
      <c r="B25" s="100">
        <v>42.276000000000003</v>
      </c>
      <c r="C25" s="100">
        <v>98.608999999999995</v>
      </c>
    </row>
    <row r="26" spans="1:3" ht="13.05" customHeight="1">
      <c r="A26" s="68" t="s">
        <v>107</v>
      </c>
      <c r="B26" s="100">
        <v>20.32</v>
      </c>
      <c r="C26" s="100">
        <v>46.451000000000001</v>
      </c>
    </row>
    <row r="27" spans="1:3" ht="13.05" customHeight="1">
      <c r="A27" s="69" t="s">
        <v>174</v>
      </c>
      <c r="B27" s="104">
        <v>118.089</v>
      </c>
      <c r="C27" s="104">
        <v>305.048</v>
      </c>
    </row>
    <row r="28" spans="1:3" ht="13.05" customHeight="1">
      <c r="A28" s="105"/>
      <c r="B28" s="106"/>
      <c r="C28" s="106"/>
    </row>
    <row r="29" spans="1:3">
      <c r="A29" s="107"/>
      <c r="B29" s="108"/>
      <c r="C29" s="108"/>
    </row>
    <row r="30" spans="1:3">
      <c r="A30" s="17" t="s">
        <v>14</v>
      </c>
    </row>
  </sheetData>
  <hyperlinks>
    <hyperlink ref="A30" location="Indice!A1" display="Indice" xr:uid="{29379E2E-E903-453E-988B-D61EDC2ECF63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D6BFB-C7BC-4ED0-9C37-25ED70C28599}">
  <dimension ref="A1:I20"/>
  <sheetViews>
    <sheetView workbookViewId="0">
      <selection activeCell="A20" sqref="A20"/>
    </sheetView>
  </sheetViews>
  <sheetFormatPr defaultRowHeight="14.4"/>
  <cols>
    <col min="1" max="1" width="18.88671875" customWidth="1"/>
  </cols>
  <sheetData>
    <row r="1" spans="1:9">
      <c r="A1" s="2" t="s">
        <v>126</v>
      </c>
    </row>
    <row r="3" spans="1:9">
      <c r="A3" s="42" t="s">
        <v>22</v>
      </c>
      <c r="B3" s="42" t="s">
        <v>103</v>
      </c>
      <c r="C3" s="42" t="s">
        <v>127</v>
      </c>
      <c r="D3" s="42" t="s">
        <v>105</v>
      </c>
      <c r="E3" s="42" t="s">
        <v>106</v>
      </c>
      <c r="F3" s="42" t="s">
        <v>107</v>
      </c>
      <c r="G3" s="42" t="s">
        <v>108</v>
      </c>
      <c r="H3" s="42" t="s">
        <v>109</v>
      </c>
      <c r="I3" s="42" t="s">
        <v>120</v>
      </c>
    </row>
    <row r="4" spans="1:9" ht="12.6" customHeight="1">
      <c r="A4" s="32" t="s">
        <v>32</v>
      </c>
      <c r="B4" s="72">
        <v>440</v>
      </c>
      <c r="C4" s="72">
        <v>273</v>
      </c>
      <c r="D4" s="72">
        <v>383</v>
      </c>
      <c r="E4" s="73">
        <v>1436</v>
      </c>
      <c r="F4" s="72">
        <v>181</v>
      </c>
      <c r="G4" s="72">
        <v>44</v>
      </c>
      <c r="H4" s="72">
        <v>1</v>
      </c>
      <c r="I4" s="73">
        <v>2758</v>
      </c>
    </row>
    <row r="5" spans="1:9" ht="12.6" customHeight="1">
      <c r="A5" s="32" t="s">
        <v>12</v>
      </c>
      <c r="B5" s="72">
        <v>689</v>
      </c>
      <c r="C5" s="72">
        <v>357</v>
      </c>
      <c r="D5" s="72">
        <v>521</v>
      </c>
      <c r="E5" s="72">
        <v>301</v>
      </c>
      <c r="F5" s="72">
        <v>144</v>
      </c>
      <c r="G5" s="72">
        <v>18</v>
      </c>
      <c r="H5" s="72">
        <v>1</v>
      </c>
      <c r="I5" s="73">
        <v>2031</v>
      </c>
    </row>
    <row r="6" spans="1:9" ht="12.6" customHeight="1">
      <c r="A6" s="32" t="s">
        <v>9</v>
      </c>
      <c r="B6" s="73">
        <v>19559</v>
      </c>
      <c r="C6" s="73">
        <v>10175</v>
      </c>
      <c r="D6" s="73">
        <v>16553</v>
      </c>
      <c r="E6" s="73">
        <v>44481</v>
      </c>
      <c r="F6" s="73">
        <v>20800</v>
      </c>
      <c r="G6" s="72">
        <v>317</v>
      </c>
      <c r="H6" s="72" t="s">
        <v>37</v>
      </c>
      <c r="I6" s="73">
        <v>111885</v>
      </c>
    </row>
    <row r="7" spans="1:9" ht="12.6" customHeight="1">
      <c r="A7" s="32" t="s">
        <v>7</v>
      </c>
      <c r="B7" s="73">
        <v>10293</v>
      </c>
      <c r="C7" s="73">
        <v>5354</v>
      </c>
      <c r="D7" s="73">
        <v>7764</v>
      </c>
      <c r="E7" s="73">
        <v>14643</v>
      </c>
      <c r="F7" s="73">
        <v>7861</v>
      </c>
      <c r="G7" s="72">
        <v>413</v>
      </c>
      <c r="H7" s="72" t="s">
        <v>37</v>
      </c>
      <c r="I7" s="73">
        <v>46328</v>
      </c>
    </row>
    <row r="8" spans="1:9" ht="12.6" customHeight="1">
      <c r="A8" s="32" t="s">
        <v>4</v>
      </c>
      <c r="B8" s="73">
        <v>6812</v>
      </c>
      <c r="C8" s="73">
        <v>3950</v>
      </c>
      <c r="D8" s="73">
        <v>6637</v>
      </c>
      <c r="E8" s="73">
        <v>4082</v>
      </c>
      <c r="F8" s="73">
        <v>1935</v>
      </c>
      <c r="G8" s="24">
        <v>480</v>
      </c>
      <c r="H8" s="72" t="s">
        <v>37</v>
      </c>
      <c r="I8" s="73">
        <v>23896</v>
      </c>
    </row>
    <row r="9" spans="1:9" ht="12.6" customHeight="1">
      <c r="A9" s="32" t="s">
        <v>13</v>
      </c>
      <c r="B9" s="73">
        <v>12709</v>
      </c>
      <c r="C9" s="73">
        <v>7326</v>
      </c>
      <c r="D9" s="73">
        <v>12588</v>
      </c>
      <c r="E9" s="73">
        <v>20673</v>
      </c>
      <c r="F9" s="73">
        <v>9524</v>
      </c>
      <c r="G9" s="24">
        <v>224</v>
      </c>
      <c r="H9" s="72" t="s">
        <v>37</v>
      </c>
      <c r="I9" s="73">
        <v>63044</v>
      </c>
    </row>
    <row r="10" spans="1:9" ht="12.6" customHeight="1">
      <c r="A10" s="32" t="s">
        <v>11</v>
      </c>
      <c r="B10" s="73">
        <v>4369</v>
      </c>
      <c r="C10" s="73">
        <v>2874</v>
      </c>
      <c r="D10" s="73">
        <v>4037</v>
      </c>
      <c r="E10" s="73">
        <v>4420</v>
      </c>
      <c r="F10" s="73">
        <v>2283</v>
      </c>
      <c r="G10" s="24">
        <v>104</v>
      </c>
      <c r="H10" s="72" t="s">
        <v>37</v>
      </c>
      <c r="I10" s="73">
        <v>18087</v>
      </c>
    </row>
    <row r="11" spans="1:9" ht="12.6" customHeight="1">
      <c r="A11" s="32" t="s">
        <v>8</v>
      </c>
      <c r="B11" s="73">
        <v>3346</v>
      </c>
      <c r="C11" s="73">
        <v>2062</v>
      </c>
      <c r="D11" s="73">
        <v>6064</v>
      </c>
      <c r="E11" s="73">
        <v>4450</v>
      </c>
      <c r="F11" s="73">
        <v>1837</v>
      </c>
      <c r="G11" s="24">
        <v>235</v>
      </c>
      <c r="H11" s="72" t="s">
        <v>37</v>
      </c>
      <c r="I11" s="73">
        <v>17994</v>
      </c>
    </row>
    <row r="12" spans="1:9" ht="12.6" customHeight="1">
      <c r="A12" s="32" t="s">
        <v>3</v>
      </c>
      <c r="B12" s="73">
        <v>4646</v>
      </c>
      <c r="C12" s="73">
        <v>2525</v>
      </c>
      <c r="D12" s="73">
        <v>4927</v>
      </c>
      <c r="E12" s="73">
        <v>3079</v>
      </c>
      <c r="F12" s="73">
        <v>1472</v>
      </c>
      <c r="G12" s="24">
        <v>941</v>
      </c>
      <c r="H12" s="72" t="s">
        <v>37</v>
      </c>
      <c r="I12" s="73">
        <v>17590</v>
      </c>
    </row>
    <row r="13" spans="1:9" ht="12.6" customHeight="1">
      <c r="A13" s="32" t="s">
        <v>5</v>
      </c>
      <c r="B13" s="72">
        <v>648</v>
      </c>
      <c r="C13" s="72">
        <v>461</v>
      </c>
      <c r="D13" s="73">
        <v>1506</v>
      </c>
      <c r="E13" s="72">
        <v>737</v>
      </c>
      <c r="F13" s="72">
        <v>317</v>
      </c>
      <c r="G13" s="24">
        <v>31</v>
      </c>
      <c r="H13" s="24">
        <v>1</v>
      </c>
      <c r="I13" s="73">
        <v>3701</v>
      </c>
    </row>
    <row r="14" spans="1:9" ht="12.6" customHeight="1">
      <c r="A14" s="32" t="s">
        <v>33</v>
      </c>
      <c r="B14" s="72">
        <v>34</v>
      </c>
      <c r="C14" s="72">
        <v>47</v>
      </c>
      <c r="D14" s="72">
        <v>59</v>
      </c>
      <c r="E14" s="72">
        <v>307</v>
      </c>
      <c r="F14" s="72">
        <v>97</v>
      </c>
      <c r="G14" s="72">
        <v>3</v>
      </c>
      <c r="H14" s="72" t="s">
        <v>37</v>
      </c>
      <c r="I14" s="72">
        <v>547</v>
      </c>
    </row>
    <row r="15" spans="1:9">
      <c r="A15" s="74" t="s">
        <v>128</v>
      </c>
      <c r="B15" s="75">
        <v>63545</v>
      </c>
      <c r="C15" s="75">
        <v>35404</v>
      </c>
      <c r="D15" s="75">
        <v>61039</v>
      </c>
      <c r="E15" s="75">
        <v>98609</v>
      </c>
      <c r="F15" s="75">
        <v>46451</v>
      </c>
      <c r="G15" s="34">
        <v>2810</v>
      </c>
      <c r="H15" s="26">
        <v>3</v>
      </c>
      <c r="I15" s="75">
        <v>307861</v>
      </c>
    </row>
    <row r="17" spans="1:1" s="44" customFormat="1">
      <c r="A17" s="18" t="s">
        <v>70</v>
      </c>
    </row>
    <row r="20" spans="1:1">
      <c r="A20" s="17" t="s">
        <v>14</v>
      </c>
    </row>
  </sheetData>
  <hyperlinks>
    <hyperlink ref="A20" location="Indice!A1" display="Indice" xr:uid="{7E8D64F8-E43E-42E7-931F-98709A82F10A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6F5EF-C016-4B4C-AB85-EE2683FCD652}">
  <dimension ref="A1:AT76"/>
  <sheetViews>
    <sheetView zoomScale="110" zoomScaleNormal="110" workbookViewId="0"/>
  </sheetViews>
  <sheetFormatPr defaultColWidth="8.88671875" defaultRowHeight="13.8"/>
  <cols>
    <col min="1" max="1" width="18" style="109" customWidth="1"/>
    <col min="2" max="2" width="11.5546875" style="109" customWidth="1"/>
    <col min="3" max="4" width="11.5546875" style="110" customWidth="1"/>
    <col min="5" max="8" width="7" style="110" bestFit="1" customWidth="1"/>
    <col min="9" max="9" width="17.21875" style="110" bestFit="1" customWidth="1"/>
    <col min="10" max="10" width="9.44140625" style="111" customWidth="1"/>
    <col min="11" max="11" width="11.5546875" style="109" bestFit="1" customWidth="1"/>
    <col min="12" max="12" width="9.109375" style="109" bestFit="1" customWidth="1"/>
    <col min="13" max="13" width="7.44140625" style="109" bestFit="1" customWidth="1"/>
    <col min="14" max="15" width="6.5546875" style="109" bestFit="1" customWidth="1"/>
    <col min="16" max="16" width="7" style="109" bestFit="1" customWidth="1"/>
    <col min="17" max="17" width="3.44140625" style="109" bestFit="1" customWidth="1"/>
    <col min="18" max="18" width="10.33203125" style="109" bestFit="1" customWidth="1"/>
    <col min="19" max="19" width="11.5546875" style="109" bestFit="1" customWidth="1"/>
    <col min="20" max="20" width="9.109375" style="109" bestFit="1" customWidth="1"/>
    <col min="21" max="21" width="7.44140625" style="109" bestFit="1" customWidth="1"/>
    <col min="22" max="23" width="6.5546875" style="109" bestFit="1" customWidth="1"/>
    <col min="24" max="24" width="7" style="109" bestFit="1" customWidth="1"/>
    <col min="25" max="25" width="3.44140625" style="109" bestFit="1" customWidth="1"/>
    <col min="26" max="26" width="10.33203125" style="109" bestFit="1" customWidth="1"/>
    <col min="27" max="27" width="11.5546875" style="109" bestFit="1" customWidth="1"/>
    <col min="28" max="28" width="9.109375" style="109" bestFit="1" customWidth="1"/>
    <col min="29" max="29" width="7.44140625" style="109" bestFit="1" customWidth="1"/>
    <col min="30" max="31" width="6.5546875" style="109" bestFit="1" customWidth="1"/>
    <col min="32" max="32" width="7" style="109" bestFit="1" customWidth="1"/>
    <col min="33" max="33" width="3.44140625" style="109" bestFit="1" customWidth="1"/>
    <col min="34" max="34" width="10.33203125" style="109" bestFit="1" customWidth="1"/>
    <col min="35" max="35" width="11.5546875" style="109" bestFit="1" customWidth="1"/>
    <col min="36" max="36" width="9.109375" style="109" bestFit="1" customWidth="1"/>
    <col min="37" max="37" width="7.44140625" style="109" bestFit="1" customWidth="1"/>
    <col min="38" max="39" width="6.5546875" style="109" bestFit="1" customWidth="1"/>
    <col min="40" max="40" width="7" style="109" bestFit="1" customWidth="1"/>
    <col min="41" max="41" width="3.44140625" style="109" bestFit="1" customWidth="1"/>
    <col min="42" max="42" width="10.33203125" style="109" bestFit="1" customWidth="1"/>
    <col min="43" max="43" width="11.5546875" style="109" bestFit="1" customWidth="1"/>
    <col min="44" max="44" width="9.109375" style="109" bestFit="1" customWidth="1"/>
    <col min="45" max="45" width="7.44140625" style="109" bestFit="1" customWidth="1"/>
    <col min="46" max="47" width="6.5546875" style="109" bestFit="1" customWidth="1"/>
    <col min="48" max="48" width="7" style="109" bestFit="1" customWidth="1"/>
    <col min="49" max="49" width="3.44140625" style="109" bestFit="1" customWidth="1"/>
    <col min="50" max="50" width="10.33203125" style="109" bestFit="1" customWidth="1"/>
    <col min="51" max="51" width="11.5546875" style="109" bestFit="1" customWidth="1"/>
    <col min="52" max="52" width="9.109375" style="109" bestFit="1" customWidth="1"/>
    <col min="53" max="53" width="7.44140625" style="109" bestFit="1" customWidth="1"/>
    <col min="54" max="55" width="6.5546875" style="109" bestFit="1" customWidth="1"/>
    <col min="56" max="56" width="7" style="109" bestFit="1" customWidth="1"/>
    <col min="57" max="57" width="3.44140625" style="109" bestFit="1" customWidth="1"/>
    <col min="58" max="58" width="10.33203125" style="109" bestFit="1" customWidth="1"/>
    <col min="59" max="16384" width="8.88671875" style="109"/>
  </cols>
  <sheetData>
    <row r="1" spans="1:20">
      <c r="A1" s="2" t="s">
        <v>121</v>
      </c>
      <c r="I1" s="109"/>
      <c r="J1" s="110"/>
    </row>
    <row r="2" spans="1:20">
      <c r="I2" s="109"/>
      <c r="J2" s="110"/>
    </row>
    <row r="3" spans="1:20">
      <c r="I3" s="109"/>
      <c r="J3" s="110"/>
    </row>
    <row r="4" spans="1:20">
      <c r="I4" s="109"/>
      <c r="J4" s="110"/>
    </row>
    <row r="5" spans="1:20">
      <c r="I5" s="109"/>
      <c r="J5" s="110"/>
      <c r="T5" s="113"/>
    </row>
    <row r="6" spans="1:20">
      <c r="I6" s="109"/>
      <c r="J6" s="110"/>
      <c r="T6" s="113"/>
    </row>
    <row r="7" spans="1:20">
      <c r="I7" s="109"/>
      <c r="J7" s="110"/>
      <c r="T7" s="113"/>
    </row>
    <row r="8" spans="1:20">
      <c r="I8" s="109"/>
      <c r="J8" s="110"/>
      <c r="T8" s="113"/>
    </row>
    <row r="9" spans="1:20">
      <c r="I9" s="109"/>
      <c r="J9" s="110"/>
      <c r="T9" s="113"/>
    </row>
    <row r="10" spans="1:20">
      <c r="I10" s="109"/>
      <c r="J10" s="110"/>
      <c r="T10" s="113"/>
    </row>
    <row r="11" spans="1:20">
      <c r="I11" s="109"/>
      <c r="J11" s="110"/>
      <c r="T11" s="113"/>
    </row>
    <row r="12" spans="1:20">
      <c r="I12" s="109"/>
      <c r="J12" s="110"/>
      <c r="T12" s="113"/>
    </row>
    <row r="13" spans="1:20">
      <c r="I13" s="109"/>
      <c r="J13" s="110"/>
      <c r="T13" s="113"/>
    </row>
    <row r="14" spans="1:20">
      <c r="I14" s="109"/>
      <c r="J14" s="110"/>
      <c r="T14" s="113"/>
    </row>
    <row r="15" spans="1:20">
      <c r="I15" s="109"/>
      <c r="J15" s="110"/>
      <c r="T15" s="113"/>
    </row>
    <row r="16" spans="1:20">
      <c r="I16" s="109"/>
      <c r="J16" s="110"/>
      <c r="T16" s="113"/>
    </row>
    <row r="17" spans="1:46">
      <c r="I17" s="109"/>
      <c r="J17" s="110"/>
      <c r="T17" s="113"/>
    </row>
    <row r="18" spans="1:46">
      <c r="I18" s="109"/>
      <c r="J18" s="110"/>
      <c r="T18" s="113"/>
    </row>
    <row r="19" spans="1:46">
      <c r="I19" s="109"/>
      <c r="J19" s="110"/>
      <c r="T19" s="113"/>
    </row>
    <row r="20" spans="1:46">
      <c r="I20" s="109"/>
      <c r="J20" s="110"/>
      <c r="T20" s="113"/>
    </row>
    <row r="21" spans="1:46">
      <c r="I21" s="109"/>
      <c r="J21" s="110"/>
      <c r="T21" s="113"/>
    </row>
    <row r="22" spans="1:46">
      <c r="I22" s="109"/>
      <c r="J22" s="110"/>
      <c r="T22" s="113"/>
    </row>
    <row r="23" spans="1:46">
      <c r="I23" s="109"/>
      <c r="J23" s="110"/>
      <c r="T23" s="113"/>
    </row>
    <row r="24" spans="1:46">
      <c r="I24" s="109"/>
      <c r="J24" s="110"/>
      <c r="T24" s="113"/>
    </row>
    <row r="25" spans="1:46">
      <c r="I25" s="109"/>
      <c r="J25" s="110"/>
      <c r="T25" s="113"/>
    </row>
    <row r="26" spans="1:46">
      <c r="I26" s="109"/>
      <c r="J26" s="110"/>
    </row>
    <row r="27" spans="1:46">
      <c r="I27" s="109"/>
      <c r="J27" s="110"/>
    </row>
    <row r="28" spans="1:46">
      <c r="I28" s="109"/>
      <c r="J28" s="110"/>
    </row>
    <row r="29" spans="1:46">
      <c r="I29" s="109"/>
      <c r="J29" s="110"/>
    </row>
    <row r="30" spans="1:46" s="111" customFormat="1">
      <c r="A30" s="109"/>
      <c r="B30" s="112"/>
      <c r="C30" s="110"/>
      <c r="D30" s="110"/>
      <c r="E30" s="110"/>
      <c r="F30" s="110"/>
      <c r="G30" s="110"/>
      <c r="H30" s="110"/>
      <c r="I30" s="110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</row>
    <row r="31" spans="1:46" s="111" customFormat="1" ht="14.4">
      <c r="A31" s="109"/>
      <c r="B31"/>
      <c r="C31"/>
      <c r="D31"/>
      <c r="E31"/>
      <c r="F31"/>
      <c r="G31"/>
      <c r="H31"/>
      <c r="I31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</row>
    <row r="32" spans="1:46" s="111" customFormat="1" ht="14.4">
      <c r="A32" s="109"/>
      <c r="B32"/>
      <c r="C32"/>
      <c r="D32"/>
      <c r="E32"/>
      <c r="F32"/>
      <c r="G32"/>
      <c r="H32"/>
      <c r="I32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</row>
    <row r="33" spans="1:46" s="111" customFormat="1" ht="14.4">
      <c r="A33" s="109"/>
      <c r="B33"/>
      <c r="C33"/>
      <c r="D33"/>
      <c r="E33"/>
      <c r="F33"/>
      <c r="G33"/>
      <c r="H33"/>
      <c r="I33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</row>
    <row r="34" spans="1:46" s="111" customFormat="1" ht="14.4">
      <c r="A34" s="109"/>
      <c r="B34"/>
      <c r="C34"/>
      <c r="D34"/>
      <c r="E34"/>
      <c r="F34"/>
      <c r="G34"/>
      <c r="H34"/>
      <c r="I34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</row>
    <row r="35" spans="1:46" s="111" customFormat="1" ht="14.4">
      <c r="A35" s="109"/>
      <c r="B35"/>
      <c r="C35"/>
      <c r="D35"/>
      <c r="E35"/>
      <c r="F35"/>
      <c r="G35"/>
      <c r="H35"/>
      <c r="I35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</row>
    <row r="36" spans="1:46" s="111" customFormat="1" ht="14.4">
      <c r="A36" s="109"/>
      <c r="B36"/>
      <c r="C36"/>
      <c r="D36"/>
      <c r="E36"/>
      <c r="F36"/>
      <c r="G36"/>
      <c r="H36"/>
      <c r="I36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</row>
    <row r="37" spans="1:46" s="111" customFormat="1" ht="14.4">
      <c r="A37" s="109"/>
      <c r="B37"/>
      <c r="C37"/>
      <c r="D37"/>
      <c r="E37"/>
      <c r="F37"/>
      <c r="G37"/>
      <c r="H37"/>
      <c r="I37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</row>
    <row r="38" spans="1:46" s="111" customFormat="1" ht="14.4">
      <c r="A38" s="109"/>
      <c r="B38"/>
      <c r="C38"/>
      <c r="D38"/>
      <c r="E38"/>
      <c r="F38"/>
      <c r="G38"/>
      <c r="H38"/>
      <c r="I38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</row>
    <row r="39" spans="1:46" s="111" customFormat="1" ht="14.4">
      <c r="A39" s="109"/>
      <c r="B39"/>
      <c r="C39"/>
      <c r="D39"/>
      <c r="E39"/>
      <c r="F39"/>
      <c r="G39"/>
      <c r="H39"/>
      <c r="I3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</row>
    <row r="40" spans="1:46" s="111" customFormat="1" ht="14.4">
      <c r="A40" s="109"/>
      <c r="B40"/>
      <c r="C40"/>
      <c r="D40"/>
      <c r="E40"/>
      <c r="F40"/>
      <c r="G40"/>
      <c r="H40"/>
      <c r="I40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</row>
    <row r="41" spans="1:46" s="111" customFormat="1" ht="14.4">
      <c r="A41" s="109"/>
      <c r="B41"/>
      <c r="C41"/>
      <c r="D41"/>
      <c r="E41"/>
      <c r="F41"/>
      <c r="G41"/>
      <c r="H41"/>
      <c r="I41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</row>
    <row r="42" spans="1:46" s="111" customFormat="1" ht="14.4">
      <c r="A42" s="109"/>
      <c r="B42"/>
      <c r="C42"/>
      <c r="D42"/>
      <c r="E42"/>
      <c r="F42"/>
      <c r="G42"/>
      <c r="H42"/>
      <c r="I42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</row>
    <row r="43" spans="1:46" s="111" customFormat="1" ht="14.4">
      <c r="A43" s="109"/>
      <c r="B43"/>
      <c r="C43"/>
      <c r="D43"/>
      <c r="E43"/>
      <c r="F43"/>
      <c r="G43"/>
      <c r="H43"/>
      <c r="I43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</row>
    <row r="44" spans="1:46" s="111" customFormat="1" ht="14.4">
      <c r="A44" s="109"/>
      <c r="B44"/>
      <c r="C44"/>
      <c r="D44"/>
      <c r="E44"/>
      <c r="F44"/>
      <c r="G44"/>
      <c r="H44"/>
      <c r="I44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</row>
    <row r="45" spans="1:46" s="111" customFormat="1" ht="14.4">
      <c r="A45" s="109"/>
      <c r="B45"/>
      <c r="C45"/>
      <c r="D45"/>
      <c r="E45"/>
      <c r="F45"/>
      <c r="G45"/>
      <c r="H45"/>
      <c r="I45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</row>
    <row r="46" spans="1:46" s="111" customFormat="1" ht="14.4">
      <c r="A46" s="18" t="s">
        <v>70</v>
      </c>
      <c r="B46"/>
      <c r="C46"/>
      <c r="D46"/>
      <c r="E46"/>
      <c r="F46"/>
      <c r="G46"/>
      <c r="H46"/>
      <c r="I46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</row>
    <row r="47" spans="1:46" s="111" customFormat="1" ht="14.4">
      <c r="A47" s="109"/>
      <c r="B47"/>
      <c r="C47"/>
      <c r="D47"/>
      <c r="E47"/>
      <c r="F47"/>
      <c r="G47"/>
      <c r="H47"/>
      <c r="I47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</row>
    <row r="48" spans="1:46" ht="14.4">
      <c r="B48"/>
      <c r="C48"/>
      <c r="D48"/>
      <c r="E48"/>
      <c r="F48"/>
      <c r="G48"/>
      <c r="H48"/>
      <c r="I48"/>
    </row>
    <row r="49" spans="1:10" ht="14.4">
      <c r="A49" s="120" t="s">
        <v>175</v>
      </c>
      <c r="B49" s="120" t="s">
        <v>41</v>
      </c>
      <c r="C49" s="120" t="s">
        <v>47</v>
      </c>
      <c r="D49" s="120" t="s">
        <v>176</v>
      </c>
      <c r="F49"/>
      <c r="G49"/>
      <c r="H49"/>
      <c r="I49" s="109"/>
      <c r="J49" s="109"/>
    </row>
    <row r="50" spans="1:10" ht="13.05" customHeight="1">
      <c r="A50" s="115" t="s">
        <v>177</v>
      </c>
      <c r="B50" s="116">
        <v>1964</v>
      </c>
      <c r="C50" s="116">
        <v>5787</v>
      </c>
      <c r="D50" s="121">
        <v>1.9465376782077393</v>
      </c>
      <c r="F50"/>
      <c r="G50"/>
      <c r="H50"/>
      <c r="I50" s="109"/>
      <c r="J50" s="123"/>
    </row>
    <row r="51" spans="1:10" ht="13.05" customHeight="1">
      <c r="A51" s="115" t="s">
        <v>178</v>
      </c>
      <c r="B51" s="116">
        <v>1463</v>
      </c>
      <c r="C51" s="116">
        <v>3960</v>
      </c>
      <c r="D51" s="121">
        <v>1.7067669172932332</v>
      </c>
      <c r="I51" s="109"/>
      <c r="J51" s="123"/>
    </row>
    <row r="52" spans="1:10" ht="13.05" customHeight="1">
      <c r="A52" s="115" t="s">
        <v>179</v>
      </c>
      <c r="B52" s="116">
        <v>7943</v>
      </c>
      <c r="C52" s="116">
        <v>17251</v>
      </c>
      <c r="D52" s="121">
        <v>1.1718494271685762</v>
      </c>
      <c r="I52" s="109"/>
      <c r="J52" s="123"/>
    </row>
    <row r="53" spans="1:10" ht="13.05" customHeight="1">
      <c r="A53" s="115" t="s">
        <v>180</v>
      </c>
      <c r="B53" s="116">
        <v>21178</v>
      </c>
      <c r="C53" s="116">
        <v>44147</v>
      </c>
      <c r="D53" s="121">
        <v>1.084568892246671</v>
      </c>
      <c r="I53" s="109"/>
      <c r="J53" s="123"/>
    </row>
    <row r="54" spans="1:10" ht="13.05" customHeight="1">
      <c r="A54" s="115" t="s">
        <v>181</v>
      </c>
      <c r="B54" s="116">
        <v>3653</v>
      </c>
      <c r="C54" s="116">
        <v>12632</v>
      </c>
      <c r="D54" s="121">
        <v>2.4579797426772516</v>
      </c>
      <c r="I54" s="109"/>
      <c r="J54" s="123"/>
    </row>
    <row r="55" spans="1:10" ht="13.05" customHeight="1">
      <c r="A55" s="115" t="s">
        <v>182</v>
      </c>
      <c r="B55" s="116">
        <v>1429</v>
      </c>
      <c r="C55" s="116">
        <v>4521</v>
      </c>
      <c r="D55" s="121">
        <v>2.1637508747375787</v>
      </c>
      <c r="F55"/>
      <c r="G55"/>
      <c r="H55"/>
      <c r="I55" s="109"/>
      <c r="J55" s="123"/>
    </row>
    <row r="56" spans="1:10" ht="13.05" customHeight="1">
      <c r="A56" s="115" t="s">
        <v>183</v>
      </c>
      <c r="B56" s="116">
        <v>19670</v>
      </c>
      <c r="C56" s="116">
        <v>40325</v>
      </c>
      <c r="D56" s="121">
        <v>1.0500762582613117</v>
      </c>
      <c r="F56"/>
      <c r="G56"/>
      <c r="H56"/>
      <c r="I56" s="109"/>
      <c r="J56" s="123"/>
    </row>
    <row r="57" spans="1:10" ht="13.05" customHeight="1">
      <c r="A57" s="115" t="s">
        <v>184</v>
      </c>
      <c r="B57" s="116">
        <v>2067</v>
      </c>
      <c r="C57" s="116">
        <v>6582</v>
      </c>
      <c r="D57" s="121">
        <v>2.1843251088534106</v>
      </c>
      <c r="F57"/>
      <c r="G57"/>
      <c r="H57"/>
      <c r="I57" s="109"/>
      <c r="J57" s="123"/>
    </row>
    <row r="58" spans="1:10" ht="13.05" customHeight="1">
      <c r="A58" s="115" t="s">
        <v>185</v>
      </c>
      <c r="B58" s="116">
        <v>11310</v>
      </c>
      <c r="C58" s="116">
        <v>37414</v>
      </c>
      <c r="D58" s="121">
        <v>2.3080459770114943</v>
      </c>
      <c r="F58"/>
      <c r="G58"/>
      <c r="H58"/>
      <c r="I58" s="109"/>
      <c r="J58" s="123"/>
    </row>
    <row r="59" spans="1:10" ht="13.05" customHeight="1">
      <c r="A59" s="115" t="s">
        <v>186</v>
      </c>
      <c r="B59" s="116">
        <v>1185</v>
      </c>
      <c r="C59" s="116">
        <v>3961</v>
      </c>
      <c r="D59" s="121">
        <v>2.3426160337552742</v>
      </c>
      <c r="F59"/>
      <c r="G59"/>
      <c r="H59"/>
      <c r="I59" s="109"/>
      <c r="J59" s="123"/>
    </row>
    <row r="60" spans="1:10" ht="13.05" customHeight="1">
      <c r="A60" s="115" t="s">
        <v>187</v>
      </c>
      <c r="B60" s="116">
        <v>511</v>
      </c>
      <c r="C60" s="116">
        <v>1459</v>
      </c>
      <c r="D60" s="121">
        <v>1.8551859099804304</v>
      </c>
      <c r="F60"/>
      <c r="G60"/>
      <c r="H60"/>
      <c r="I60" s="109"/>
      <c r="J60" s="123"/>
    </row>
    <row r="61" spans="1:10" ht="13.05" customHeight="1">
      <c r="A61" s="115" t="s">
        <v>188</v>
      </c>
      <c r="B61" s="116">
        <v>4808</v>
      </c>
      <c r="C61" s="116">
        <v>18745</v>
      </c>
      <c r="D61" s="121">
        <v>2.8987104825291183</v>
      </c>
      <c r="F61"/>
      <c r="G61"/>
      <c r="H61"/>
      <c r="I61" s="109"/>
      <c r="J61" s="123"/>
    </row>
    <row r="62" spans="1:10" ht="13.05" customHeight="1">
      <c r="A62" s="115" t="s">
        <v>189</v>
      </c>
      <c r="B62" s="116">
        <v>9217</v>
      </c>
      <c r="C62" s="116">
        <v>26005</v>
      </c>
      <c r="D62" s="121">
        <v>1.821416946945861</v>
      </c>
      <c r="F62"/>
      <c r="G62"/>
      <c r="H62"/>
      <c r="I62" s="109"/>
      <c r="J62" s="123"/>
    </row>
    <row r="63" spans="1:10" ht="13.05" customHeight="1">
      <c r="A63" s="115" t="s">
        <v>190</v>
      </c>
      <c r="B63" s="116">
        <v>2212</v>
      </c>
      <c r="C63" s="116">
        <v>8077</v>
      </c>
      <c r="D63" s="121">
        <v>2.6514466546112114</v>
      </c>
      <c r="F63"/>
      <c r="G63"/>
      <c r="H63"/>
      <c r="I63" s="109"/>
      <c r="J63" s="123"/>
    </row>
    <row r="64" spans="1:10" ht="13.05" customHeight="1">
      <c r="A64" s="115" t="s">
        <v>191</v>
      </c>
      <c r="B64" s="116">
        <v>18108</v>
      </c>
      <c r="C64" s="116">
        <v>38374</v>
      </c>
      <c r="D64" s="121">
        <v>1.1191738458140048</v>
      </c>
      <c r="F64"/>
      <c r="G64"/>
      <c r="H64"/>
      <c r="I64" s="109"/>
      <c r="J64" s="123"/>
    </row>
    <row r="65" spans="1:10" ht="13.05" customHeight="1">
      <c r="A65" s="115" t="s">
        <v>192</v>
      </c>
      <c r="B65" s="116">
        <v>4267</v>
      </c>
      <c r="C65" s="116">
        <v>13598</v>
      </c>
      <c r="D65" s="121">
        <v>2.1867822826341694</v>
      </c>
      <c r="F65"/>
      <c r="G65"/>
      <c r="H65"/>
      <c r="I65" s="109"/>
      <c r="J65" s="123"/>
    </row>
    <row r="66" spans="1:10" ht="13.05" customHeight="1">
      <c r="A66" s="115" t="s">
        <v>193</v>
      </c>
      <c r="B66" s="116">
        <v>931</v>
      </c>
      <c r="C66" s="116">
        <v>3394</v>
      </c>
      <c r="D66" s="121">
        <v>2.6455424274973147</v>
      </c>
      <c r="F66"/>
      <c r="G66"/>
      <c r="H66"/>
      <c r="I66" s="109"/>
      <c r="J66" s="123"/>
    </row>
    <row r="67" spans="1:10" ht="13.05" customHeight="1">
      <c r="A67" s="115" t="s">
        <v>194</v>
      </c>
      <c r="B67" s="116">
        <v>958</v>
      </c>
      <c r="C67" s="116">
        <v>3155</v>
      </c>
      <c r="D67" s="121">
        <v>2.2933194154488517</v>
      </c>
      <c r="F67"/>
      <c r="G67"/>
      <c r="H67"/>
      <c r="I67" s="109"/>
      <c r="J67" s="123"/>
    </row>
    <row r="68" spans="1:10" ht="13.05" customHeight="1">
      <c r="A68" s="115" t="s">
        <v>195</v>
      </c>
      <c r="B68" s="116">
        <v>164</v>
      </c>
      <c r="C68" s="116">
        <v>804</v>
      </c>
      <c r="D68" s="121">
        <v>3.9024390243902438</v>
      </c>
      <c r="F68"/>
      <c r="G68"/>
      <c r="H68"/>
      <c r="I68" s="109"/>
      <c r="J68" s="123"/>
    </row>
    <row r="69" spans="1:10" ht="13.05" customHeight="1">
      <c r="A69" s="115" t="s">
        <v>196</v>
      </c>
      <c r="B69" s="116">
        <v>5051</v>
      </c>
      <c r="C69" s="116">
        <v>14857</v>
      </c>
      <c r="D69" s="121">
        <v>1.941397743021184</v>
      </c>
      <c r="I69" s="109"/>
      <c r="J69" s="123"/>
    </row>
    <row r="70" spans="1:10" ht="13.05" customHeight="1">
      <c r="A70" s="114" t="s">
        <v>174</v>
      </c>
      <c r="B70" s="117">
        <v>118089</v>
      </c>
      <c r="C70" s="117">
        <v>305048</v>
      </c>
      <c r="D70" s="122">
        <v>1.5832041934473151</v>
      </c>
      <c r="I70" s="109"/>
      <c r="J70" s="123"/>
    </row>
    <row r="71" spans="1:10" ht="13.05" customHeight="1">
      <c r="A71" s="118" t="s">
        <v>197</v>
      </c>
      <c r="B71" s="119">
        <v>942</v>
      </c>
      <c r="C71" s="119">
        <v>2810</v>
      </c>
      <c r="D71" s="124">
        <v>1.9830148619957537</v>
      </c>
    </row>
    <row r="72" spans="1:10" ht="13.05" customHeight="1">
      <c r="A72" s="118" t="s">
        <v>198</v>
      </c>
      <c r="B72" s="119">
        <v>15</v>
      </c>
      <c r="C72" s="119">
        <v>3</v>
      </c>
      <c r="D72" s="124">
        <v>-0.8</v>
      </c>
    </row>
    <row r="73" spans="1:10" ht="13.05" customHeight="1">
      <c r="A73" s="114" t="s">
        <v>199</v>
      </c>
      <c r="B73" s="117">
        <v>119046</v>
      </c>
      <c r="C73" s="117">
        <v>307861</v>
      </c>
      <c r="D73" s="122">
        <v>1.5860675705189591</v>
      </c>
    </row>
    <row r="74" spans="1:10" ht="14.4">
      <c r="B74"/>
      <c r="C74"/>
      <c r="D74"/>
      <c r="E74"/>
      <c r="F74"/>
      <c r="G74"/>
      <c r="H74"/>
      <c r="I74"/>
      <c r="J74"/>
    </row>
    <row r="75" spans="1:10" ht="14.4">
      <c r="B75"/>
      <c r="C75"/>
      <c r="D75"/>
      <c r="E75"/>
      <c r="F75"/>
      <c r="G75"/>
      <c r="H75"/>
      <c r="I75"/>
      <c r="J75"/>
    </row>
    <row r="76" spans="1:10" ht="14.4">
      <c r="A76" s="17" t="s">
        <v>14</v>
      </c>
      <c r="B76"/>
      <c r="C76"/>
      <c r="D76"/>
      <c r="E76"/>
      <c r="F76"/>
      <c r="G76"/>
      <c r="H76"/>
      <c r="I76"/>
      <c r="J76"/>
    </row>
  </sheetData>
  <hyperlinks>
    <hyperlink ref="A76" location="Indice!A1" display="Indice" xr:uid="{9D32F080-F7A2-41CA-89C4-ED6C93D59281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33D57-B1F8-48ED-867E-80DAB13D66ED}">
  <dimension ref="A1:L60"/>
  <sheetViews>
    <sheetView workbookViewId="0"/>
  </sheetViews>
  <sheetFormatPr defaultRowHeight="14.4"/>
  <cols>
    <col min="1" max="1" width="14.109375" customWidth="1"/>
  </cols>
  <sheetData>
    <row r="1" spans="1:1">
      <c r="A1" s="2" t="s">
        <v>129</v>
      </c>
    </row>
    <row r="26" spans="1:12">
      <c r="A26" s="18" t="s">
        <v>70</v>
      </c>
    </row>
    <row r="28" spans="1:12">
      <c r="A28" s="85"/>
      <c r="B28" s="85"/>
      <c r="C28" s="85"/>
      <c r="D28" s="85"/>
      <c r="E28" s="85"/>
      <c r="F28" s="85"/>
      <c r="G28" s="85"/>
      <c r="H28" s="85"/>
      <c r="I28" s="85"/>
    </row>
    <row r="29" spans="1:12" ht="13.05" customHeight="1">
      <c r="A29" s="125" t="s">
        <v>22</v>
      </c>
      <c r="B29" s="125" t="s">
        <v>200</v>
      </c>
      <c r="C29" s="125" t="s">
        <v>105</v>
      </c>
      <c r="D29" s="125" t="s">
        <v>201</v>
      </c>
      <c r="E29" s="125" t="s">
        <v>108</v>
      </c>
      <c r="F29" s="125" t="s">
        <v>202</v>
      </c>
    </row>
    <row r="30" spans="1:12" ht="13.05" customHeight="1">
      <c r="A30" s="4" t="s">
        <v>10</v>
      </c>
      <c r="B30" s="130">
        <v>0.25900000000000001</v>
      </c>
      <c r="C30" s="130">
        <v>0.13900000000000001</v>
      </c>
      <c r="D30" s="130">
        <v>0.58599999999999997</v>
      </c>
      <c r="E30" s="130">
        <v>1.6E-2</v>
      </c>
      <c r="F30" s="130">
        <v>1</v>
      </c>
      <c r="H30" s="179"/>
      <c r="I30" s="179"/>
      <c r="J30" s="179"/>
      <c r="K30" s="179"/>
      <c r="L30" s="179"/>
    </row>
    <row r="31" spans="1:12" ht="13.05" customHeight="1">
      <c r="A31" s="4" t="s">
        <v>168</v>
      </c>
      <c r="B31" s="130">
        <v>0.51500000000000001</v>
      </c>
      <c r="C31" s="130">
        <v>0.25700000000000001</v>
      </c>
      <c r="D31" s="130">
        <v>0.219</v>
      </c>
      <c r="E31" s="130">
        <v>8.9999999999999993E-3</v>
      </c>
      <c r="F31" s="130">
        <v>1</v>
      </c>
      <c r="H31" s="179"/>
      <c r="I31" s="179"/>
      <c r="J31" s="179"/>
      <c r="K31" s="179"/>
      <c r="L31" s="179"/>
    </row>
    <row r="32" spans="1:12" ht="13.05" customHeight="1">
      <c r="A32" s="4" t="s">
        <v>156</v>
      </c>
      <c r="B32" s="130">
        <v>0.26600000000000001</v>
      </c>
      <c r="C32" s="130">
        <v>0.14799999999999999</v>
      </c>
      <c r="D32" s="130">
        <v>0.58299999999999996</v>
      </c>
      <c r="E32" s="130">
        <v>3.0000000000000001E-3</v>
      </c>
      <c r="F32" s="130">
        <v>1</v>
      </c>
      <c r="H32" s="179"/>
      <c r="I32" s="179"/>
      <c r="J32" s="179"/>
      <c r="K32" s="179"/>
      <c r="L32" s="179"/>
    </row>
    <row r="33" spans="1:12" ht="13.05" customHeight="1">
      <c r="A33" s="4" t="s">
        <v>158</v>
      </c>
      <c r="B33" s="130">
        <v>0.33800000000000002</v>
      </c>
      <c r="C33" s="130">
        <v>0.16800000000000001</v>
      </c>
      <c r="D33" s="130">
        <v>0.48599999999999999</v>
      </c>
      <c r="E33" s="130">
        <v>8.9999999999999993E-3</v>
      </c>
      <c r="F33" s="130">
        <v>1</v>
      </c>
      <c r="H33" s="179"/>
      <c r="I33" s="179"/>
      <c r="J33" s="179"/>
      <c r="K33" s="179"/>
      <c r="L33" s="179"/>
    </row>
    <row r="34" spans="1:12" ht="13.05" customHeight="1">
      <c r="A34" s="4" t="s">
        <v>163</v>
      </c>
      <c r="B34" s="130">
        <v>0.45</v>
      </c>
      <c r="C34" s="130">
        <v>0.27800000000000002</v>
      </c>
      <c r="D34" s="130">
        <v>0.252</v>
      </c>
      <c r="E34" s="130">
        <v>0.02</v>
      </c>
      <c r="F34" s="130">
        <v>1</v>
      </c>
      <c r="H34" s="179"/>
      <c r="I34" s="179"/>
      <c r="J34" s="179"/>
      <c r="K34" s="179"/>
      <c r="L34" s="179"/>
    </row>
    <row r="35" spans="1:12" ht="13.05" customHeight="1">
      <c r="A35" s="4" t="s">
        <v>157</v>
      </c>
      <c r="B35" s="130">
        <v>0.318</v>
      </c>
      <c r="C35" s="130">
        <v>0.2</v>
      </c>
      <c r="D35" s="130">
        <v>0.47899999999999998</v>
      </c>
      <c r="E35" s="130">
        <v>4.0000000000000001E-3</v>
      </c>
      <c r="F35" s="130">
        <v>1</v>
      </c>
      <c r="H35" s="179"/>
      <c r="I35" s="179"/>
      <c r="J35" s="179"/>
      <c r="K35" s="179"/>
      <c r="L35" s="179"/>
    </row>
    <row r="36" spans="1:12" ht="13.05" customHeight="1">
      <c r="A36" s="4" t="s">
        <v>164</v>
      </c>
      <c r="B36" s="130">
        <v>0.4</v>
      </c>
      <c r="C36" s="130">
        <v>0.223</v>
      </c>
      <c r="D36" s="130">
        <v>0.371</v>
      </c>
      <c r="E36" s="130">
        <v>6.0000000000000001E-3</v>
      </c>
      <c r="F36" s="130">
        <v>1</v>
      </c>
      <c r="H36" s="179"/>
      <c r="I36" s="179"/>
      <c r="J36" s="179"/>
      <c r="K36" s="179"/>
      <c r="L36" s="179"/>
    </row>
    <row r="37" spans="1:12" ht="13.05" customHeight="1">
      <c r="A37" s="4" t="s">
        <v>165</v>
      </c>
      <c r="B37" s="130">
        <v>0.30099999999999999</v>
      </c>
      <c r="C37" s="130">
        <v>0.33700000000000002</v>
      </c>
      <c r="D37" s="130">
        <v>0.34899999999999998</v>
      </c>
      <c r="E37" s="130">
        <v>1.2999999999999999E-2</v>
      </c>
      <c r="F37" s="130">
        <v>1</v>
      </c>
      <c r="H37" s="179"/>
      <c r="I37" s="179"/>
      <c r="J37" s="179"/>
      <c r="K37" s="179"/>
      <c r="L37" s="179"/>
    </row>
    <row r="38" spans="1:12" ht="13.05" customHeight="1">
      <c r="A38" s="4" t="s">
        <v>166</v>
      </c>
      <c r="B38" s="130">
        <v>0.40799999999999997</v>
      </c>
      <c r="C38" s="130">
        <v>0.28000000000000003</v>
      </c>
      <c r="D38" s="130">
        <v>0.25900000000000001</v>
      </c>
      <c r="E38" s="130">
        <v>5.2999999999999999E-2</v>
      </c>
      <c r="F38" s="130">
        <v>1</v>
      </c>
      <c r="H38" s="179"/>
      <c r="I38" s="179"/>
      <c r="J38" s="179"/>
      <c r="K38" s="179"/>
      <c r="L38" s="179"/>
    </row>
    <row r="39" spans="1:12" ht="13.05" customHeight="1">
      <c r="A39" s="4" t="s">
        <v>167</v>
      </c>
      <c r="B39" s="130">
        <v>0.3</v>
      </c>
      <c r="C39" s="130">
        <v>0.40699999999999997</v>
      </c>
      <c r="D39" s="130">
        <v>0.28499999999999998</v>
      </c>
      <c r="E39" s="130">
        <v>8.0000000000000002E-3</v>
      </c>
      <c r="F39" s="130">
        <v>1</v>
      </c>
      <c r="H39" s="179"/>
      <c r="I39" s="179"/>
      <c r="J39" s="179"/>
      <c r="K39" s="179"/>
      <c r="L39" s="179"/>
    </row>
    <row r="40" spans="1:12" ht="13.05" customHeight="1">
      <c r="A40" s="4" t="s">
        <v>155</v>
      </c>
      <c r="B40" s="130">
        <v>0.14799999999999999</v>
      </c>
      <c r="C40" s="130">
        <v>0.108</v>
      </c>
      <c r="D40" s="130">
        <v>0.73899999999999999</v>
      </c>
      <c r="E40" s="130">
        <v>5.0000000000000001E-3</v>
      </c>
      <c r="F40" s="130">
        <v>1</v>
      </c>
      <c r="H40" s="179"/>
      <c r="I40" s="179"/>
      <c r="J40" s="179"/>
      <c r="K40" s="179"/>
      <c r="L40" s="179"/>
    </row>
    <row r="41" spans="1:12" ht="13.05" customHeight="1">
      <c r="A41" s="127" t="s">
        <v>169</v>
      </c>
      <c r="B41" s="131">
        <v>0.32100000000000001</v>
      </c>
      <c r="C41" s="131">
        <v>0.19800000000000001</v>
      </c>
      <c r="D41" s="131">
        <v>0.47099999999999997</v>
      </c>
      <c r="E41" s="131">
        <v>8.9999999999999993E-3</v>
      </c>
      <c r="F41" s="131">
        <v>1</v>
      </c>
      <c r="H41" s="179"/>
      <c r="I41" s="179"/>
      <c r="J41" s="179"/>
      <c r="K41" s="179"/>
      <c r="L41" s="179"/>
    </row>
    <row r="43" spans="1:12" ht="13.05" customHeight="1">
      <c r="A43" s="125" t="s">
        <v>22</v>
      </c>
      <c r="B43" s="125" t="s">
        <v>200</v>
      </c>
      <c r="C43" s="125" t="s">
        <v>105</v>
      </c>
      <c r="D43" s="125" t="s">
        <v>201</v>
      </c>
      <c r="E43" s="125" t="s">
        <v>108</v>
      </c>
      <c r="F43" s="125" t="s">
        <v>202</v>
      </c>
    </row>
    <row r="44" spans="1:12" ht="13.05" customHeight="1">
      <c r="A44" s="4" t="s">
        <v>10</v>
      </c>
      <c r="B44" s="126">
        <v>713</v>
      </c>
      <c r="C44" s="126">
        <v>383</v>
      </c>
      <c r="D44" s="126">
        <v>1617</v>
      </c>
      <c r="E44" s="126">
        <v>44</v>
      </c>
      <c r="F44" s="126">
        <v>2758</v>
      </c>
    </row>
    <row r="45" spans="1:12" ht="13.05" customHeight="1">
      <c r="A45" s="4" t="s">
        <v>168</v>
      </c>
      <c r="B45" s="126">
        <v>1046</v>
      </c>
      <c r="C45" s="126">
        <v>521</v>
      </c>
      <c r="D45" s="126">
        <v>445</v>
      </c>
      <c r="E45" s="126">
        <v>18</v>
      </c>
      <c r="F45" s="126">
        <v>2031</v>
      </c>
    </row>
    <row r="46" spans="1:12" ht="13.05" customHeight="1">
      <c r="A46" s="4" t="s">
        <v>156</v>
      </c>
      <c r="B46" s="126">
        <v>29734</v>
      </c>
      <c r="C46" s="126">
        <v>16553</v>
      </c>
      <c r="D46" s="126">
        <v>65281</v>
      </c>
      <c r="E46" s="126">
        <v>317</v>
      </c>
      <c r="F46" s="126">
        <v>111885</v>
      </c>
    </row>
    <row r="47" spans="1:12" ht="13.05" customHeight="1">
      <c r="A47" s="4" t="s">
        <v>158</v>
      </c>
      <c r="B47" s="126">
        <v>15647</v>
      </c>
      <c r="C47" s="126">
        <v>7764</v>
      </c>
      <c r="D47" s="126">
        <v>22504</v>
      </c>
      <c r="E47" s="126">
        <v>413</v>
      </c>
      <c r="F47" s="126">
        <v>46328</v>
      </c>
    </row>
    <row r="48" spans="1:12" ht="13.05" customHeight="1">
      <c r="A48" s="4" t="s">
        <v>163</v>
      </c>
      <c r="B48" s="126">
        <v>10762</v>
      </c>
      <c r="C48" s="126">
        <v>6637</v>
      </c>
      <c r="D48" s="126">
        <v>6017</v>
      </c>
      <c r="E48" s="126">
        <v>480</v>
      </c>
      <c r="F48" s="126">
        <v>23896</v>
      </c>
    </row>
    <row r="49" spans="1:6" ht="13.05" customHeight="1">
      <c r="A49" s="4" t="s">
        <v>157</v>
      </c>
      <c r="B49" s="126">
        <v>20035</v>
      </c>
      <c r="C49" s="126">
        <v>12588</v>
      </c>
      <c r="D49" s="126">
        <v>30197</v>
      </c>
      <c r="E49" s="126">
        <v>224</v>
      </c>
      <c r="F49" s="126">
        <v>63044</v>
      </c>
    </row>
    <row r="50" spans="1:6" ht="13.05" customHeight="1">
      <c r="A50" s="4" t="s">
        <v>164</v>
      </c>
      <c r="B50" s="126">
        <v>7243</v>
      </c>
      <c r="C50" s="126">
        <v>4037</v>
      </c>
      <c r="D50" s="126">
        <v>6703</v>
      </c>
      <c r="E50" s="126">
        <v>104</v>
      </c>
      <c r="F50" s="126">
        <v>18087</v>
      </c>
    </row>
    <row r="51" spans="1:6" ht="13.05" customHeight="1">
      <c r="A51" s="4" t="s">
        <v>165</v>
      </c>
      <c r="B51" s="126">
        <v>5408</v>
      </c>
      <c r="C51" s="126">
        <v>6064</v>
      </c>
      <c r="D51" s="126">
        <v>6287</v>
      </c>
      <c r="E51" s="126">
        <v>235</v>
      </c>
      <c r="F51" s="126">
        <v>17994</v>
      </c>
    </row>
    <row r="52" spans="1:6" ht="13.05" customHeight="1">
      <c r="A52" s="4" t="s">
        <v>166</v>
      </c>
      <c r="B52" s="126">
        <v>7171</v>
      </c>
      <c r="C52" s="126">
        <v>4927</v>
      </c>
      <c r="D52" s="126">
        <v>4551</v>
      </c>
      <c r="E52" s="126">
        <v>941</v>
      </c>
      <c r="F52" s="126">
        <v>17590</v>
      </c>
    </row>
    <row r="53" spans="1:6" ht="13.05" customHeight="1">
      <c r="A53" s="4" t="s">
        <v>167</v>
      </c>
      <c r="B53" s="126">
        <v>1109</v>
      </c>
      <c r="C53" s="126">
        <v>1506</v>
      </c>
      <c r="D53" s="126">
        <v>1054</v>
      </c>
      <c r="E53" s="126">
        <v>31</v>
      </c>
      <c r="F53" s="126">
        <v>3701</v>
      </c>
    </row>
    <row r="54" spans="1:6" ht="13.05" customHeight="1">
      <c r="A54" s="4" t="s">
        <v>155</v>
      </c>
      <c r="B54" s="126">
        <v>81</v>
      </c>
      <c r="C54" s="126">
        <v>59</v>
      </c>
      <c r="D54" s="126">
        <v>404</v>
      </c>
      <c r="E54" s="126">
        <v>3</v>
      </c>
      <c r="F54" s="126">
        <v>547</v>
      </c>
    </row>
    <row r="55" spans="1:6" ht="13.05" customHeight="1">
      <c r="A55" s="127" t="s">
        <v>169</v>
      </c>
      <c r="B55" s="128">
        <v>98949</v>
      </c>
      <c r="C55" s="128">
        <v>61039</v>
      </c>
      <c r="D55" s="128">
        <v>145060</v>
      </c>
      <c r="E55" s="128">
        <v>2810</v>
      </c>
      <c r="F55" s="128">
        <v>307861</v>
      </c>
    </row>
    <row r="56" spans="1:6" ht="10.8" customHeight="1"/>
    <row r="57" spans="1:6">
      <c r="A57" s="129" t="s">
        <v>203</v>
      </c>
    </row>
    <row r="60" spans="1:6">
      <c r="A60" s="17" t="s">
        <v>14</v>
      </c>
    </row>
  </sheetData>
  <hyperlinks>
    <hyperlink ref="A60" location="Indice!A1" display="Indice" xr:uid="{BA2720AF-8ACA-4E11-B38A-6EE77CDFAD38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A10DC-C04E-4C11-BEA7-A19F0F16E8CA}">
  <dimension ref="A1:E14"/>
  <sheetViews>
    <sheetView workbookViewId="0"/>
  </sheetViews>
  <sheetFormatPr defaultRowHeight="14.4"/>
  <cols>
    <col min="1" max="1" width="16.5546875" customWidth="1"/>
  </cols>
  <sheetData>
    <row r="1" spans="1:5">
      <c r="A1" s="2" t="s">
        <v>130</v>
      </c>
    </row>
    <row r="2" spans="1:5" ht="10.8" customHeight="1"/>
    <row r="3" spans="1:5" ht="13.05" customHeight="1">
      <c r="A3" s="42" t="s">
        <v>131</v>
      </c>
      <c r="B3" s="42" t="s">
        <v>41</v>
      </c>
      <c r="C3" s="42" t="s">
        <v>73</v>
      </c>
      <c r="D3" s="42" t="s">
        <v>47</v>
      </c>
      <c r="E3" s="42" t="s">
        <v>73</v>
      </c>
    </row>
    <row r="4" spans="1:5" ht="13.05" customHeight="1">
      <c r="A4" s="65" t="s">
        <v>132</v>
      </c>
      <c r="B4" s="76">
        <v>3496</v>
      </c>
      <c r="C4" s="77">
        <v>2.9000000000000001E-2</v>
      </c>
      <c r="D4" s="76">
        <v>10779</v>
      </c>
      <c r="E4" s="77">
        <v>3.5000000000000003E-2</v>
      </c>
    </row>
    <row r="5" spans="1:5" ht="13.05" customHeight="1">
      <c r="A5" s="65" t="s">
        <v>133</v>
      </c>
      <c r="B5" s="76">
        <v>4535</v>
      </c>
      <c r="C5" s="77">
        <v>3.7999999999999999E-2</v>
      </c>
      <c r="D5" s="76">
        <v>15702</v>
      </c>
      <c r="E5" s="77">
        <v>5.0999999999999997E-2</v>
      </c>
    </row>
    <row r="6" spans="1:5" ht="13.05" customHeight="1">
      <c r="A6" s="65" t="s">
        <v>134</v>
      </c>
      <c r="B6" s="76">
        <v>5002</v>
      </c>
      <c r="C6" s="77">
        <v>4.2000000000000003E-2</v>
      </c>
      <c r="D6" s="76">
        <v>18797</v>
      </c>
      <c r="E6" s="77">
        <v>6.0999999999999999E-2</v>
      </c>
    </row>
    <row r="7" spans="1:5" ht="13.05" customHeight="1">
      <c r="A7" s="65" t="s">
        <v>135</v>
      </c>
      <c r="B7" s="76">
        <v>21890</v>
      </c>
      <c r="C7" s="77">
        <v>0.184</v>
      </c>
      <c r="D7" s="76">
        <v>71172</v>
      </c>
      <c r="E7" s="77">
        <v>0.23100000000000001</v>
      </c>
    </row>
    <row r="8" spans="1:5" ht="13.05" customHeight="1">
      <c r="A8" s="65" t="s">
        <v>136</v>
      </c>
      <c r="B8" s="76">
        <v>84123</v>
      </c>
      <c r="C8" s="77">
        <v>0.70699999999999996</v>
      </c>
      <c r="D8" s="76">
        <v>191411</v>
      </c>
      <c r="E8" s="77">
        <v>0.622</v>
      </c>
    </row>
    <row r="9" spans="1:5" ht="13.05" customHeight="1">
      <c r="A9" s="74" t="s">
        <v>27</v>
      </c>
      <c r="B9" s="75">
        <v>119046</v>
      </c>
      <c r="C9" s="63">
        <v>1</v>
      </c>
      <c r="D9" s="75">
        <v>307861</v>
      </c>
      <c r="E9" s="63">
        <v>1</v>
      </c>
    </row>
    <row r="10" spans="1:5" ht="10.8" customHeight="1"/>
    <row r="11" spans="1:5" s="44" customFormat="1">
      <c r="A11" s="18" t="s">
        <v>70</v>
      </c>
    </row>
    <row r="14" spans="1:5">
      <c r="A14" s="17" t="s">
        <v>14</v>
      </c>
    </row>
  </sheetData>
  <hyperlinks>
    <hyperlink ref="A14" location="Indice!A1" display="Indice" xr:uid="{FE048F76-6A33-4492-8D69-1BC8E0253EA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51DA-C04A-4245-B8DB-8E0838972EC9}">
  <dimension ref="A1:C30"/>
  <sheetViews>
    <sheetView workbookViewId="0"/>
  </sheetViews>
  <sheetFormatPr defaultRowHeight="14.4"/>
  <cols>
    <col min="1" max="1" width="17.5546875" customWidth="1"/>
    <col min="2" max="3" width="8.77734375" customWidth="1"/>
    <col min="4" max="4" width="11" customWidth="1"/>
  </cols>
  <sheetData>
    <row r="1" spans="1:1">
      <c r="A1" s="2" t="s">
        <v>137</v>
      </c>
    </row>
    <row r="18" spans="1:3" s="44" customFormat="1">
      <c r="A18" s="18" t="s">
        <v>70</v>
      </c>
    </row>
    <row r="21" spans="1:3" ht="13.05" customHeight="1">
      <c r="A21" s="27" t="s">
        <v>131</v>
      </c>
      <c r="B21" s="27" t="s">
        <v>138</v>
      </c>
      <c r="C21" s="27" t="s">
        <v>139</v>
      </c>
    </row>
    <row r="22" spans="1:3" ht="13.05" customHeight="1">
      <c r="A22" s="65" t="s">
        <v>132</v>
      </c>
      <c r="B22" s="77">
        <v>2.9000000000000001E-2</v>
      </c>
      <c r="C22" s="77">
        <v>3.5000000000000003E-2</v>
      </c>
    </row>
    <row r="23" spans="1:3" ht="13.05" customHeight="1">
      <c r="A23" s="65" t="s">
        <v>133</v>
      </c>
      <c r="B23" s="77">
        <v>3.7999999999999999E-2</v>
      </c>
      <c r="C23" s="77">
        <v>5.0999999999999997E-2</v>
      </c>
    </row>
    <row r="24" spans="1:3" ht="13.05" customHeight="1">
      <c r="A24" s="65" t="s">
        <v>134</v>
      </c>
      <c r="B24" s="77">
        <v>4.2000000000000003E-2</v>
      </c>
      <c r="C24" s="77">
        <v>6.0999999999999999E-2</v>
      </c>
    </row>
    <row r="25" spans="1:3" ht="13.05" customHeight="1">
      <c r="A25" s="65" t="s">
        <v>135</v>
      </c>
      <c r="B25" s="77">
        <v>0.184</v>
      </c>
      <c r="C25" s="77">
        <v>0.23100000000000001</v>
      </c>
    </row>
    <row r="26" spans="1:3" ht="13.05" customHeight="1">
      <c r="A26" s="65" t="s">
        <v>136</v>
      </c>
      <c r="B26" s="77">
        <v>0.70699999999999996</v>
      </c>
      <c r="C26" s="77">
        <v>0.622</v>
      </c>
    </row>
    <row r="27" spans="1:3" ht="13.05" customHeight="1">
      <c r="A27" s="78" t="s">
        <v>27</v>
      </c>
      <c r="B27" s="83">
        <v>1</v>
      </c>
      <c r="C27" s="83">
        <v>1</v>
      </c>
    </row>
    <row r="30" spans="1:3">
      <c r="A30" s="17" t="s">
        <v>14</v>
      </c>
    </row>
  </sheetData>
  <hyperlinks>
    <hyperlink ref="A30" location="Indice!A1" display="Indice" xr:uid="{C2D37A99-2C5A-41AD-8886-8A374D10E5AE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022BA-6040-44BD-AC2F-7A53CD64D34F}">
  <dimension ref="A1:C20"/>
  <sheetViews>
    <sheetView workbookViewId="0"/>
  </sheetViews>
  <sheetFormatPr defaultRowHeight="14.4"/>
  <cols>
    <col min="1" max="1" width="14.6640625" customWidth="1"/>
    <col min="2" max="3" width="15.21875" customWidth="1"/>
  </cols>
  <sheetData>
    <row r="1" spans="1:3">
      <c r="A1" s="2" t="s">
        <v>140</v>
      </c>
    </row>
    <row r="3" spans="1:3" ht="13.05" customHeight="1">
      <c r="A3" s="42" t="s">
        <v>22</v>
      </c>
      <c r="B3" s="42" t="s">
        <v>41</v>
      </c>
      <c r="C3" s="42" t="s">
        <v>47</v>
      </c>
    </row>
    <row r="4" spans="1:3" ht="13.05" customHeight="1">
      <c r="A4" s="65" t="s">
        <v>32</v>
      </c>
      <c r="B4" s="79">
        <v>32.6</v>
      </c>
      <c r="C4" s="79">
        <v>36.6</v>
      </c>
    </row>
    <row r="5" spans="1:3" ht="13.05" customHeight="1">
      <c r="A5" s="65" t="s">
        <v>12</v>
      </c>
      <c r="B5" s="79">
        <v>36.1</v>
      </c>
      <c r="C5" s="79">
        <v>33.700000000000003</v>
      </c>
    </row>
    <row r="6" spans="1:3" ht="13.05" customHeight="1">
      <c r="A6" s="65" t="s">
        <v>9</v>
      </c>
      <c r="B6" s="79">
        <v>31.3</v>
      </c>
      <c r="C6" s="79">
        <v>30.5</v>
      </c>
    </row>
    <row r="7" spans="1:3" ht="13.05" customHeight="1">
      <c r="A7" s="65" t="s">
        <v>7</v>
      </c>
      <c r="B7" s="79">
        <v>33.1</v>
      </c>
      <c r="C7" s="79">
        <v>31.3</v>
      </c>
    </row>
    <row r="8" spans="1:3" ht="13.05" customHeight="1">
      <c r="A8" s="65" t="s">
        <v>4</v>
      </c>
      <c r="B8" s="79">
        <v>34.799999999999997</v>
      </c>
      <c r="C8" s="79">
        <v>31.4</v>
      </c>
    </row>
    <row r="9" spans="1:3" ht="13.05" customHeight="1">
      <c r="A9" s="65" t="s">
        <v>13</v>
      </c>
      <c r="B9" s="79">
        <v>35.5</v>
      </c>
      <c r="C9" s="79">
        <v>31.4</v>
      </c>
    </row>
    <row r="10" spans="1:3" ht="13.05" customHeight="1">
      <c r="A10" s="65" t="s">
        <v>11</v>
      </c>
      <c r="B10" s="79">
        <v>29</v>
      </c>
      <c r="C10" s="79">
        <v>30.1</v>
      </c>
    </row>
    <row r="11" spans="1:3" ht="13.05" customHeight="1">
      <c r="A11" s="65" t="s">
        <v>8</v>
      </c>
      <c r="B11" s="79">
        <v>32.5</v>
      </c>
      <c r="C11" s="79">
        <v>31.5</v>
      </c>
    </row>
    <row r="12" spans="1:3" ht="13.05" customHeight="1">
      <c r="A12" s="65" t="s">
        <v>3</v>
      </c>
      <c r="B12" s="79">
        <v>39.1</v>
      </c>
      <c r="C12" s="165">
        <v>39</v>
      </c>
    </row>
    <row r="13" spans="1:3" ht="13.05" customHeight="1">
      <c r="A13" s="65" t="s">
        <v>5</v>
      </c>
      <c r="B13" s="79">
        <v>34.700000000000003</v>
      </c>
      <c r="C13" s="79">
        <v>33.700000000000003</v>
      </c>
    </row>
    <row r="14" spans="1:3" ht="13.05" customHeight="1">
      <c r="A14" s="65" t="s">
        <v>33</v>
      </c>
      <c r="B14" s="79">
        <v>39.6</v>
      </c>
      <c r="C14" s="79">
        <v>36.700000000000003</v>
      </c>
    </row>
    <row r="15" spans="1:3" ht="13.05" customHeight="1">
      <c r="A15" s="74" t="s">
        <v>128</v>
      </c>
      <c r="B15" s="80">
        <v>33.1</v>
      </c>
      <c r="C15" s="80">
        <v>31.5</v>
      </c>
    </row>
    <row r="17" spans="1:1" s="44" customFormat="1">
      <c r="A17" s="18" t="s">
        <v>70</v>
      </c>
    </row>
    <row r="20" spans="1:1">
      <c r="A20" s="17" t="s">
        <v>14</v>
      </c>
    </row>
  </sheetData>
  <hyperlinks>
    <hyperlink ref="A20" location="Indice!A1" display="Indice" xr:uid="{802B5DB4-8D48-4240-B0CF-5706DB3E8C82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86F09-792A-4A38-853B-3E73DB4C594B}">
  <dimension ref="A1:F21"/>
  <sheetViews>
    <sheetView workbookViewId="0"/>
  </sheetViews>
  <sheetFormatPr defaultRowHeight="14.4"/>
  <cols>
    <col min="1" max="6" width="16.77734375" customWidth="1"/>
  </cols>
  <sheetData>
    <row r="1" spans="1:6">
      <c r="A1" s="2" t="s">
        <v>141</v>
      </c>
    </row>
    <row r="3" spans="1:6" ht="40.799999999999997" customHeight="1">
      <c r="A3" s="42" t="s">
        <v>22</v>
      </c>
      <c r="B3" s="42" t="s">
        <v>142</v>
      </c>
      <c r="C3" s="42" t="s">
        <v>143</v>
      </c>
      <c r="D3" s="42" t="s">
        <v>144</v>
      </c>
      <c r="E3" s="42" t="s">
        <v>145</v>
      </c>
      <c r="F3" s="42" t="s">
        <v>27</v>
      </c>
    </row>
    <row r="4" spans="1:6" ht="13.05" customHeight="1">
      <c r="A4" s="32" t="s">
        <v>32</v>
      </c>
      <c r="B4" s="62">
        <v>0.20100000000000001</v>
      </c>
      <c r="C4" s="62">
        <v>1.0999999999999999E-2</v>
      </c>
      <c r="D4" s="62">
        <v>1.0999999999999999E-2</v>
      </c>
      <c r="E4" s="62">
        <v>0.77700000000000002</v>
      </c>
      <c r="F4" s="81">
        <v>1</v>
      </c>
    </row>
    <row r="5" spans="1:6" ht="13.05" customHeight="1">
      <c r="A5" s="32" t="s">
        <v>12</v>
      </c>
      <c r="B5" s="62">
        <v>0.217</v>
      </c>
      <c r="C5" s="62">
        <v>7.0000000000000001E-3</v>
      </c>
      <c r="D5" s="62">
        <v>2.8000000000000001E-2</v>
      </c>
      <c r="E5" s="62">
        <v>0.747</v>
      </c>
      <c r="F5" s="81">
        <v>1</v>
      </c>
    </row>
    <row r="6" spans="1:6" ht="13.05" customHeight="1">
      <c r="A6" s="32" t="s">
        <v>9</v>
      </c>
      <c r="B6" s="62">
        <v>0.23499999999999999</v>
      </c>
      <c r="C6" s="62">
        <v>8.9999999999999993E-3</v>
      </c>
      <c r="D6" s="62">
        <v>1.4E-2</v>
      </c>
      <c r="E6" s="62">
        <v>0.74199999999999999</v>
      </c>
      <c r="F6" s="81">
        <v>1</v>
      </c>
    </row>
    <row r="7" spans="1:6" ht="13.05" customHeight="1">
      <c r="A7" s="32" t="s">
        <v>7</v>
      </c>
      <c r="B7" s="62">
        <v>0.188</v>
      </c>
      <c r="C7" s="62">
        <v>0.01</v>
      </c>
      <c r="D7" s="62">
        <v>1.2999999999999999E-2</v>
      </c>
      <c r="E7" s="62">
        <v>0.78900000000000003</v>
      </c>
      <c r="F7" s="81">
        <v>1</v>
      </c>
    </row>
    <row r="8" spans="1:6" ht="13.05" customHeight="1">
      <c r="A8" s="32" t="s">
        <v>4</v>
      </c>
      <c r="B8" s="62">
        <v>0.26800000000000002</v>
      </c>
      <c r="C8" s="62">
        <v>8.9999999999999993E-3</v>
      </c>
      <c r="D8" s="62">
        <v>1.4999999999999999E-2</v>
      </c>
      <c r="E8" s="62">
        <v>0.70699999999999996</v>
      </c>
      <c r="F8" s="81">
        <v>1</v>
      </c>
    </row>
    <row r="9" spans="1:6" ht="13.05" customHeight="1">
      <c r="A9" s="32" t="s">
        <v>13</v>
      </c>
      <c r="B9" s="62">
        <v>0.27700000000000002</v>
      </c>
      <c r="C9" s="62">
        <v>8.9999999999999993E-3</v>
      </c>
      <c r="D9" s="62">
        <v>0.02</v>
      </c>
      <c r="E9" s="62">
        <v>0.69399999999999995</v>
      </c>
      <c r="F9" s="81">
        <v>1</v>
      </c>
    </row>
    <row r="10" spans="1:6" ht="13.05" customHeight="1">
      <c r="A10" s="32" t="s">
        <v>11</v>
      </c>
      <c r="B10" s="62">
        <v>0.251</v>
      </c>
      <c r="C10" s="62">
        <v>0.01</v>
      </c>
      <c r="D10" s="62">
        <v>1.7000000000000001E-2</v>
      </c>
      <c r="E10" s="62">
        <v>0.72299999999999998</v>
      </c>
      <c r="F10" s="81">
        <v>1</v>
      </c>
    </row>
    <row r="11" spans="1:6" ht="13.05" customHeight="1">
      <c r="A11" s="32" t="s">
        <v>8</v>
      </c>
      <c r="B11" s="62">
        <v>0.22800000000000001</v>
      </c>
      <c r="C11" s="62">
        <v>1.2999999999999999E-2</v>
      </c>
      <c r="D11" s="62">
        <v>1.6E-2</v>
      </c>
      <c r="E11" s="62">
        <v>0.74399999999999999</v>
      </c>
      <c r="F11" s="81">
        <v>1</v>
      </c>
    </row>
    <row r="12" spans="1:6" ht="13.05" customHeight="1">
      <c r="A12" s="32" t="s">
        <v>3</v>
      </c>
      <c r="B12" s="62">
        <v>0.255</v>
      </c>
      <c r="C12" s="62">
        <v>1.6E-2</v>
      </c>
      <c r="D12" s="62">
        <v>1.7999999999999999E-2</v>
      </c>
      <c r="E12" s="62">
        <v>0.71099999999999997</v>
      </c>
      <c r="F12" s="81">
        <v>1</v>
      </c>
    </row>
    <row r="13" spans="1:6" ht="13.05" customHeight="1">
      <c r="A13" s="32" t="s">
        <v>5</v>
      </c>
      <c r="B13" s="62">
        <v>0.30399999999999999</v>
      </c>
      <c r="C13" s="62">
        <v>6.0000000000000001E-3</v>
      </c>
      <c r="D13" s="62">
        <v>3.3000000000000002E-2</v>
      </c>
      <c r="E13" s="62">
        <v>0.65700000000000003</v>
      </c>
      <c r="F13" s="81">
        <v>1</v>
      </c>
    </row>
    <row r="14" spans="1:6" ht="13.05" customHeight="1">
      <c r="A14" s="32" t="s">
        <v>33</v>
      </c>
      <c r="B14" s="62">
        <v>0.222</v>
      </c>
      <c r="C14" s="62">
        <v>0</v>
      </c>
      <c r="D14" s="62">
        <v>1.6E-2</v>
      </c>
      <c r="E14" s="62">
        <v>0.76200000000000001</v>
      </c>
      <c r="F14" s="81">
        <v>1</v>
      </c>
    </row>
    <row r="15" spans="1:6" ht="13.05" customHeight="1">
      <c r="A15" s="74" t="s">
        <v>27</v>
      </c>
      <c r="B15" s="63">
        <v>0.24299999999999999</v>
      </c>
      <c r="C15" s="63">
        <v>0.01</v>
      </c>
      <c r="D15" s="63">
        <v>1.6E-2</v>
      </c>
      <c r="E15" s="63">
        <v>0.73099999999999998</v>
      </c>
      <c r="F15" s="82">
        <v>1</v>
      </c>
    </row>
    <row r="17" spans="1:1" s="44" customFormat="1">
      <c r="A17" s="18" t="s">
        <v>70</v>
      </c>
    </row>
    <row r="20" spans="1:1">
      <c r="A20" s="17" t="s">
        <v>14</v>
      </c>
    </row>
    <row r="21" spans="1:1">
      <c r="A21" s="17"/>
    </row>
  </sheetData>
  <hyperlinks>
    <hyperlink ref="A20" location="Indice!A1" display="Indice" xr:uid="{094F68D0-4CA3-42FA-BB22-885FE645B37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6FBF1-AEB7-4ACB-9FF6-6B7F34D18AF6}">
  <dimension ref="A1:F20"/>
  <sheetViews>
    <sheetView workbookViewId="0"/>
  </sheetViews>
  <sheetFormatPr defaultRowHeight="14.4"/>
  <cols>
    <col min="1" max="6" width="16.77734375" customWidth="1"/>
  </cols>
  <sheetData>
    <row r="1" spans="1:6" s="44" customFormat="1">
      <c r="A1" s="43" t="s">
        <v>147</v>
      </c>
    </row>
    <row r="3" spans="1:6" ht="40.200000000000003" customHeight="1">
      <c r="A3" s="42" t="s">
        <v>22</v>
      </c>
      <c r="B3" s="42" t="s">
        <v>142</v>
      </c>
      <c r="C3" s="42" t="s">
        <v>143</v>
      </c>
      <c r="D3" s="42" t="s">
        <v>144</v>
      </c>
      <c r="E3" s="42" t="s">
        <v>145</v>
      </c>
      <c r="F3" s="42" t="s">
        <v>27</v>
      </c>
    </row>
    <row r="4" spans="1:6" ht="13.05" customHeight="1">
      <c r="A4" s="65" t="s">
        <v>32</v>
      </c>
      <c r="B4" s="132">
        <v>29.2</v>
      </c>
      <c r="C4" s="132">
        <v>37</v>
      </c>
      <c r="D4" s="132">
        <v>31.5</v>
      </c>
      <c r="E4" s="132">
        <v>24.6</v>
      </c>
      <c r="F4" s="132">
        <v>25.8</v>
      </c>
    </row>
    <row r="5" spans="1:6" ht="13.05" customHeight="1">
      <c r="A5" s="65" t="s">
        <v>12</v>
      </c>
      <c r="B5" s="132">
        <v>32.799999999999997</v>
      </c>
      <c r="C5" s="132">
        <v>37</v>
      </c>
      <c r="D5" s="132">
        <v>40.6</v>
      </c>
      <c r="E5" s="132">
        <v>32.799999999999997</v>
      </c>
      <c r="F5" s="132">
        <v>33.1</v>
      </c>
    </row>
    <row r="6" spans="1:6" ht="13.05" customHeight="1">
      <c r="A6" s="65" t="s">
        <v>9</v>
      </c>
      <c r="B6" s="132">
        <v>28</v>
      </c>
      <c r="C6" s="132">
        <v>29.4</v>
      </c>
      <c r="D6" s="132">
        <v>31.6</v>
      </c>
      <c r="E6" s="132">
        <v>27.3</v>
      </c>
      <c r="F6" s="132">
        <v>27.6</v>
      </c>
    </row>
    <row r="7" spans="1:6" ht="13.05" customHeight="1">
      <c r="A7" s="65" t="s">
        <v>7</v>
      </c>
      <c r="B7" s="132">
        <v>27.9</v>
      </c>
      <c r="C7" s="132">
        <v>26.1</v>
      </c>
      <c r="D7" s="132">
        <v>35.5</v>
      </c>
      <c r="E7" s="132">
        <v>27.2</v>
      </c>
      <c r="F7" s="132">
        <v>27.4</v>
      </c>
    </row>
    <row r="8" spans="1:6" ht="13.05" customHeight="1">
      <c r="A8" s="65" t="s">
        <v>4</v>
      </c>
      <c r="B8" s="132">
        <v>27</v>
      </c>
      <c r="C8" s="132">
        <v>26.6</v>
      </c>
      <c r="D8" s="132">
        <v>29.2</v>
      </c>
      <c r="E8" s="132">
        <v>27</v>
      </c>
      <c r="F8" s="132">
        <v>27.1</v>
      </c>
    </row>
    <row r="9" spans="1:6" ht="13.05" customHeight="1">
      <c r="A9" s="65" t="s">
        <v>13</v>
      </c>
      <c r="B9" s="132">
        <v>28.3</v>
      </c>
      <c r="C9" s="132">
        <v>27.5</v>
      </c>
      <c r="D9" s="132">
        <v>31.6</v>
      </c>
      <c r="E9" s="132">
        <v>28.6</v>
      </c>
      <c r="F9" s="132">
        <v>28.6</v>
      </c>
    </row>
    <row r="10" spans="1:6" ht="13.05" customHeight="1">
      <c r="A10" s="65" t="s">
        <v>11</v>
      </c>
      <c r="B10" s="132">
        <v>28.4</v>
      </c>
      <c r="C10" s="132">
        <v>31.5</v>
      </c>
      <c r="D10" s="132">
        <v>29.3</v>
      </c>
      <c r="E10" s="132">
        <v>27.3</v>
      </c>
      <c r="F10" s="132">
        <v>27.6</v>
      </c>
    </row>
    <row r="11" spans="1:6" ht="13.05" customHeight="1">
      <c r="A11" s="65" t="s">
        <v>8</v>
      </c>
      <c r="B11" s="132">
        <v>27.4</v>
      </c>
      <c r="C11" s="132">
        <v>24.5</v>
      </c>
      <c r="D11" s="132">
        <v>28.7</v>
      </c>
      <c r="E11" s="132">
        <v>26.4</v>
      </c>
      <c r="F11" s="132">
        <v>26.6</v>
      </c>
    </row>
    <row r="12" spans="1:6" ht="13.05" customHeight="1">
      <c r="A12" s="65" t="s">
        <v>3</v>
      </c>
      <c r="B12" s="132">
        <v>34</v>
      </c>
      <c r="C12" s="132">
        <v>33.5</v>
      </c>
      <c r="D12" s="132">
        <v>37.799999999999997</v>
      </c>
      <c r="E12" s="132">
        <v>33.799999999999997</v>
      </c>
      <c r="F12" s="132">
        <v>33.9</v>
      </c>
    </row>
    <row r="13" spans="1:6" ht="13.05" customHeight="1">
      <c r="A13" s="65" t="s">
        <v>5</v>
      </c>
      <c r="B13" s="132">
        <v>29.8</v>
      </c>
      <c r="C13" s="132">
        <v>28</v>
      </c>
      <c r="D13" s="132">
        <v>34.9</v>
      </c>
      <c r="E13" s="132">
        <v>30.6</v>
      </c>
      <c r="F13" s="132">
        <v>30.5</v>
      </c>
    </row>
    <row r="14" spans="1:6" ht="13.05" customHeight="1">
      <c r="A14" s="65" t="s">
        <v>33</v>
      </c>
      <c r="B14" s="132">
        <v>33.5</v>
      </c>
      <c r="C14" s="132" t="s">
        <v>37</v>
      </c>
      <c r="D14" s="132">
        <v>21</v>
      </c>
      <c r="E14" s="132">
        <v>34.799999999999997</v>
      </c>
      <c r="F14" s="132">
        <v>34.299999999999997</v>
      </c>
    </row>
    <row r="15" spans="1:6" ht="13.05" customHeight="1">
      <c r="A15" s="74" t="s">
        <v>27</v>
      </c>
      <c r="B15" s="133">
        <v>28.4</v>
      </c>
      <c r="C15" s="133">
        <v>28.5</v>
      </c>
      <c r="D15" s="133">
        <v>32.299999999999997</v>
      </c>
      <c r="E15" s="133">
        <v>28</v>
      </c>
      <c r="F15" s="133">
        <v>28.2</v>
      </c>
    </row>
    <row r="17" spans="1:1" s="44" customFormat="1">
      <c r="A17" s="18" t="s">
        <v>70</v>
      </c>
    </row>
    <row r="20" spans="1:1">
      <c r="A20" s="17" t="s">
        <v>14</v>
      </c>
    </row>
  </sheetData>
  <hyperlinks>
    <hyperlink ref="A20" location="Indice!A1" display="Indice" xr:uid="{1C8A8089-36DB-47D0-9BD2-06E7F1DD891D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AC2B9-87F0-47DF-AF7C-0F34AEE940A9}">
  <dimension ref="A1:H28"/>
  <sheetViews>
    <sheetView workbookViewId="0">
      <selection activeCell="A28" sqref="A28"/>
    </sheetView>
  </sheetViews>
  <sheetFormatPr defaultRowHeight="14.4"/>
  <sheetData>
    <row r="1" spans="1:1">
      <c r="A1" s="43" t="s">
        <v>91</v>
      </c>
    </row>
    <row r="19" spans="1:8">
      <c r="A19" s="18" t="s">
        <v>70</v>
      </c>
    </row>
    <row r="22" spans="1:8" ht="13.05" customHeight="1">
      <c r="A22" s="87" t="s">
        <v>22</v>
      </c>
      <c r="B22" s="87" t="s">
        <v>41</v>
      </c>
      <c r="C22" s="87" t="s">
        <v>42</v>
      </c>
      <c r="D22" s="87" t="s">
        <v>43</v>
      </c>
      <c r="E22" s="87" t="s">
        <v>44</v>
      </c>
      <c r="F22" s="87" t="s">
        <v>45</v>
      </c>
      <c r="G22" s="87" t="s">
        <v>46</v>
      </c>
      <c r="H22" s="87" t="s">
        <v>47</v>
      </c>
    </row>
    <row r="23" spans="1:8" ht="13.05" customHeight="1">
      <c r="A23" s="86" t="s">
        <v>156</v>
      </c>
      <c r="B23" s="88">
        <v>39589</v>
      </c>
      <c r="C23" s="88">
        <v>51015</v>
      </c>
      <c r="D23" s="88">
        <v>67998</v>
      </c>
      <c r="E23" s="88">
        <v>77105</v>
      </c>
      <c r="F23" s="88">
        <v>92389</v>
      </c>
      <c r="G23" s="88">
        <v>102626</v>
      </c>
      <c r="H23" s="88">
        <v>111885</v>
      </c>
    </row>
    <row r="24" spans="1:8" ht="13.05" customHeight="1">
      <c r="A24" s="86" t="s">
        <v>157</v>
      </c>
      <c r="B24" s="88">
        <v>2910</v>
      </c>
      <c r="C24" s="88">
        <v>6605</v>
      </c>
      <c r="D24" s="88">
        <v>18776</v>
      </c>
      <c r="E24" s="88">
        <v>32925</v>
      </c>
      <c r="F24" s="88">
        <v>46431</v>
      </c>
      <c r="G24" s="88">
        <v>52507</v>
      </c>
      <c r="H24" s="88">
        <v>63044</v>
      </c>
    </row>
    <row r="25" spans="1:8" ht="13.05" customHeight="1">
      <c r="A25" s="86" t="s">
        <v>158</v>
      </c>
      <c r="B25" s="88">
        <v>15763</v>
      </c>
      <c r="C25" s="88">
        <v>22058</v>
      </c>
      <c r="D25" s="88">
        <v>32853</v>
      </c>
      <c r="E25" s="88">
        <v>42158</v>
      </c>
      <c r="F25" s="88">
        <v>51742</v>
      </c>
      <c r="G25" s="88">
        <v>58283</v>
      </c>
      <c r="H25" s="88">
        <v>46328</v>
      </c>
    </row>
    <row r="28" spans="1:8">
      <c r="A28" s="17" t="s">
        <v>14</v>
      </c>
    </row>
  </sheetData>
  <hyperlinks>
    <hyperlink ref="A28" location="Indice!A1" display="Indice" xr:uid="{D42B4A2F-0D14-47B6-AC78-1B73DC634B9C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2F8DB-7354-4F5A-B304-A66C0819E1C9}">
  <dimension ref="A1:F39"/>
  <sheetViews>
    <sheetView workbookViewId="0"/>
  </sheetViews>
  <sheetFormatPr defaultRowHeight="14.4"/>
  <cols>
    <col min="1" max="1" width="19.33203125" customWidth="1"/>
    <col min="2" max="6" width="12.109375" customWidth="1"/>
  </cols>
  <sheetData>
    <row r="1" spans="1:1">
      <c r="A1" s="2" t="s">
        <v>148</v>
      </c>
    </row>
    <row r="4" spans="1:1" ht="24">
      <c r="A4" s="84" t="s">
        <v>70</v>
      </c>
    </row>
    <row r="21" spans="1:6">
      <c r="A21" s="18" t="s">
        <v>70</v>
      </c>
    </row>
    <row r="24" spans="1:6" ht="61.2" customHeight="1">
      <c r="A24" s="42" t="s">
        <v>22</v>
      </c>
      <c r="B24" s="42" t="s">
        <v>142</v>
      </c>
      <c r="C24" s="42" t="s">
        <v>143</v>
      </c>
      <c r="D24" s="42" t="s">
        <v>144</v>
      </c>
      <c r="E24" s="42" t="s">
        <v>145</v>
      </c>
      <c r="F24" s="42" t="s">
        <v>27</v>
      </c>
    </row>
    <row r="25" spans="1:6" ht="13.05" customHeight="1">
      <c r="A25" s="65" t="s">
        <v>32</v>
      </c>
      <c r="B25" s="132">
        <v>29.2</v>
      </c>
      <c r="C25" s="132">
        <v>37</v>
      </c>
      <c r="D25" s="132">
        <v>31.5</v>
      </c>
      <c r="E25" s="132">
        <v>24.6</v>
      </c>
      <c r="F25" s="132">
        <v>25.8</v>
      </c>
    </row>
    <row r="26" spans="1:6" ht="13.05" customHeight="1">
      <c r="A26" s="65" t="s">
        <v>8</v>
      </c>
      <c r="B26" s="132">
        <v>27.4</v>
      </c>
      <c r="C26" s="132">
        <v>24.5</v>
      </c>
      <c r="D26" s="132">
        <v>28.7</v>
      </c>
      <c r="E26" s="132">
        <v>26.4</v>
      </c>
      <c r="F26" s="132">
        <v>26.6</v>
      </c>
    </row>
    <row r="27" spans="1:6" ht="13.05" customHeight="1">
      <c r="A27" s="65" t="s">
        <v>4</v>
      </c>
      <c r="B27" s="132">
        <v>27</v>
      </c>
      <c r="C27" s="132">
        <v>26.6</v>
      </c>
      <c r="D27" s="132">
        <v>29.2</v>
      </c>
      <c r="E27" s="132">
        <v>27</v>
      </c>
      <c r="F27" s="132">
        <v>27.1</v>
      </c>
    </row>
    <row r="28" spans="1:6" ht="13.05" customHeight="1">
      <c r="A28" s="65" t="s">
        <v>7</v>
      </c>
      <c r="B28" s="132">
        <v>27.9</v>
      </c>
      <c r="C28" s="132">
        <v>26.1</v>
      </c>
      <c r="D28" s="132">
        <v>35.5</v>
      </c>
      <c r="E28" s="132">
        <v>27.2</v>
      </c>
      <c r="F28" s="132">
        <v>27.4</v>
      </c>
    </row>
    <row r="29" spans="1:6" ht="13.05" customHeight="1">
      <c r="A29" s="65" t="s">
        <v>9</v>
      </c>
      <c r="B29" s="132">
        <v>28</v>
      </c>
      <c r="C29" s="132">
        <v>29.4</v>
      </c>
      <c r="D29" s="132">
        <v>31.6</v>
      </c>
      <c r="E29" s="132">
        <v>27.3</v>
      </c>
      <c r="F29" s="132">
        <v>27.6</v>
      </c>
    </row>
    <row r="30" spans="1:6" ht="13.05" customHeight="1">
      <c r="A30" s="65" t="s">
        <v>11</v>
      </c>
      <c r="B30" s="132">
        <v>28.4</v>
      </c>
      <c r="C30" s="132">
        <v>31.5</v>
      </c>
      <c r="D30" s="132">
        <v>29.3</v>
      </c>
      <c r="E30" s="132">
        <v>27.3</v>
      </c>
      <c r="F30" s="132">
        <v>27.6</v>
      </c>
    </row>
    <row r="31" spans="1:6" ht="13.05" customHeight="1">
      <c r="A31" s="65" t="s">
        <v>13</v>
      </c>
      <c r="B31" s="132">
        <v>28.3</v>
      </c>
      <c r="C31" s="132">
        <v>27.5</v>
      </c>
      <c r="D31" s="132">
        <v>31.6</v>
      </c>
      <c r="E31" s="132">
        <v>28.6</v>
      </c>
      <c r="F31" s="132">
        <v>28.6</v>
      </c>
    </row>
    <row r="32" spans="1:6" ht="13.05" customHeight="1">
      <c r="A32" s="65" t="s">
        <v>5</v>
      </c>
      <c r="B32" s="132">
        <v>29.8</v>
      </c>
      <c r="C32" s="132">
        <v>28</v>
      </c>
      <c r="D32" s="132">
        <v>34.9</v>
      </c>
      <c r="E32" s="132">
        <v>30.6</v>
      </c>
      <c r="F32" s="132">
        <v>30.5</v>
      </c>
    </row>
    <row r="33" spans="1:6" ht="13.05" customHeight="1">
      <c r="A33" s="65" t="s">
        <v>12</v>
      </c>
      <c r="B33" s="132">
        <v>32.799999999999997</v>
      </c>
      <c r="C33" s="132">
        <v>37</v>
      </c>
      <c r="D33" s="132">
        <v>40.6</v>
      </c>
      <c r="E33" s="132">
        <v>32.799999999999997</v>
      </c>
      <c r="F33" s="132">
        <v>33.1</v>
      </c>
    </row>
    <row r="34" spans="1:6" ht="13.05" customHeight="1">
      <c r="A34" s="65" t="s">
        <v>3</v>
      </c>
      <c r="B34" s="132">
        <v>34</v>
      </c>
      <c r="C34" s="132">
        <v>33.5</v>
      </c>
      <c r="D34" s="132">
        <v>37.799999999999997</v>
      </c>
      <c r="E34" s="132">
        <v>33.799999999999997</v>
      </c>
      <c r="F34" s="132">
        <v>33.9</v>
      </c>
    </row>
    <row r="35" spans="1:6" ht="13.05" customHeight="1">
      <c r="A35" s="65" t="s">
        <v>33</v>
      </c>
      <c r="B35" s="132">
        <v>33.5</v>
      </c>
      <c r="C35" s="132" t="s">
        <v>37</v>
      </c>
      <c r="D35" s="132">
        <v>21</v>
      </c>
      <c r="E35" s="132">
        <v>34.799999999999997</v>
      </c>
      <c r="F35" s="132">
        <v>34.299999999999997</v>
      </c>
    </row>
    <row r="36" spans="1:6" ht="13.05" customHeight="1">
      <c r="A36" s="74" t="s">
        <v>27</v>
      </c>
      <c r="B36" s="133">
        <v>28.4</v>
      </c>
      <c r="C36" s="133">
        <v>28.5</v>
      </c>
      <c r="D36" s="133">
        <v>32.299999999999997</v>
      </c>
      <c r="E36" s="133">
        <v>28</v>
      </c>
      <c r="F36" s="133">
        <v>28.2</v>
      </c>
    </row>
    <row r="39" spans="1:6">
      <c r="A39" s="17" t="s">
        <v>14</v>
      </c>
    </row>
  </sheetData>
  <hyperlinks>
    <hyperlink ref="A39" location="Indice!A1" display="Indice" xr:uid="{B4E8265F-2BBD-4B71-A1A8-44D6C8B9851A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0E13C-74C2-4716-897B-23E7D5D30302}">
  <dimension ref="A1:C40"/>
  <sheetViews>
    <sheetView workbookViewId="0"/>
  </sheetViews>
  <sheetFormatPr defaultRowHeight="14.4"/>
  <cols>
    <col min="1" max="1" width="15.44140625" customWidth="1"/>
  </cols>
  <sheetData>
    <row r="1" spans="1:1" s="44" customFormat="1">
      <c r="A1" s="43" t="s">
        <v>149</v>
      </c>
    </row>
    <row r="22" spans="1:3">
      <c r="A22" s="18" t="s">
        <v>70</v>
      </c>
    </row>
    <row r="23" spans="1:3" s="44" customFormat="1"/>
    <row r="25" spans="1:3">
      <c r="A25" s="134" t="s">
        <v>22</v>
      </c>
      <c r="B25" s="134" t="s">
        <v>41</v>
      </c>
      <c r="C25" s="134" t="s">
        <v>46</v>
      </c>
    </row>
    <row r="26" spans="1:3" ht="13.05" customHeight="1">
      <c r="A26" s="138" t="s">
        <v>32</v>
      </c>
      <c r="B26" s="139">
        <v>39.4</v>
      </c>
      <c r="C26" s="139">
        <v>36</v>
      </c>
    </row>
    <row r="27" spans="1:3" ht="13.05" customHeight="1">
      <c r="A27" s="138" t="s">
        <v>12</v>
      </c>
      <c r="B27" s="139">
        <v>34</v>
      </c>
      <c r="C27" s="139">
        <v>30.6</v>
      </c>
    </row>
    <row r="28" spans="1:3" ht="13.05" customHeight="1">
      <c r="A28" s="138" t="s">
        <v>9</v>
      </c>
      <c r="B28" s="139">
        <v>28.3</v>
      </c>
      <c r="C28" s="139">
        <v>39.9</v>
      </c>
    </row>
    <row r="29" spans="1:3" ht="13.05" customHeight="1">
      <c r="A29" s="138" t="s">
        <v>7</v>
      </c>
      <c r="B29" s="139">
        <v>32.1</v>
      </c>
      <c r="C29" s="139">
        <v>38.1</v>
      </c>
    </row>
    <row r="30" spans="1:3" ht="13.05" customHeight="1">
      <c r="A30" s="138" t="s">
        <v>4</v>
      </c>
      <c r="B30" s="139">
        <v>23.7</v>
      </c>
      <c r="C30" s="139">
        <v>29.1</v>
      </c>
    </row>
    <row r="31" spans="1:3" ht="13.05" customHeight="1">
      <c r="A31" s="138" t="s">
        <v>13</v>
      </c>
      <c r="B31" s="139">
        <v>19.100000000000001</v>
      </c>
      <c r="C31" s="139">
        <v>37.6</v>
      </c>
    </row>
    <row r="32" spans="1:3" ht="13.05" customHeight="1">
      <c r="A32" s="138" t="s">
        <v>11</v>
      </c>
      <c r="B32" s="139">
        <v>39.4</v>
      </c>
      <c r="C32" s="139">
        <v>39.4</v>
      </c>
    </row>
    <row r="33" spans="1:3" ht="13.05" customHeight="1">
      <c r="A33" s="138" t="s">
        <v>8</v>
      </c>
      <c r="B33" s="139">
        <v>27</v>
      </c>
      <c r="C33" s="139">
        <v>25.9</v>
      </c>
    </row>
    <row r="34" spans="1:3" ht="13.05" customHeight="1">
      <c r="A34" s="138" t="s">
        <v>3</v>
      </c>
      <c r="B34" s="139">
        <v>10.7</v>
      </c>
      <c r="C34" s="139">
        <v>12.1</v>
      </c>
    </row>
    <row r="35" spans="1:3" ht="13.05" customHeight="1">
      <c r="A35" s="138" t="s">
        <v>5</v>
      </c>
      <c r="B35" s="139">
        <v>12.3</v>
      </c>
      <c r="C35" s="139">
        <v>12.1</v>
      </c>
    </row>
    <row r="36" spans="1:3" ht="13.05" customHeight="1">
      <c r="A36" s="138" t="s">
        <v>6</v>
      </c>
      <c r="B36" s="139">
        <v>10</v>
      </c>
      <c r="C36" s="139">
        <v>39.9</v>
      </c>
    </row>
    <row r="37" spans="1:3" ht="13.05" customHeight="1">
      <c r="A37" s="136" t="s">
        <v>27</v>
      </c>
      <c r="B37" s="137">
        <v>26.2</v>
      </c>
      <c r="C37" s="137">
        <v>35.1</v>
      </c>
    </row>
    <row r="40" spans="1:3">
      <c r="A40" s="17" t="s">
        <v>14</v>
      </c>
    </row>
  </sheetData>
  <hyperlinks>
    <hyperlink ref="A40" location="Indice!A1" display="Indice" xr:uid="{B2B9E6ED-46F1-4CA8-9465-9A3DA2A9AB7E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4D90C-870D-450F-B01E-1425DDB8368C}">
  <dimension ref="A1:J54"/>
  <sheetViews>
    <sheetView workbookViewId="0"/>
  </sheetViews>
  <sheetFormatPr defaultRowHeight="14.4"/>
  <cols>
    <col min="1" max="1" width="11.44140625" customWidth="1"/>
  </cols>
  <sheetData>
    <row r="1" spans="1:1" s="44" customFormat="1">
      <c r="A1" s="43" t="s">
        <v>150</v>
      </c>
    </row>
    <row r="23" spans="1:10">
      <c r="A23" s="18" t="s">
        <v>70</v>
      </c>
    </row>
    <row r="26" spans="1:10" ht="13.05" customHeight="1">
      <c r="A26" s="186" t="s">
        <v>204</v>
      </c>
      <c r="B26" s="186" t="s">
        <v>205</v>
      </c>
      <c r="C26" s="186"/>
      <c r="D26" s="186" t="s">
        <v>206</v>
      </c>
      <c r="E26" s="186"/>
    </row>
    <row r="27" spans="1:10" ht="13.05" customHeight="1">
      <c r="A27" s="186"/>
      <c r="B27" s="87" t="s">
        <v>46</v>
      </c>
      <c r="C27" s="87" t="s">
        <v>41</v>
      </c>
      <c r="D27" s="87" t="s">
        <v>46</v>
      </c>
      <c r="E27" s="87" t="s">
        <v>41</v>
      </c>
    </row>
    <row r="28" spans="1:10" ht="13.05" customHeight="1">
      <c r="A28" s="4" t="s">
        <v>10</v>
      </c>
      <c r="B28" s="141">
        <v>0.17499999999999999</v>
      </c>
      <c r="C28" s="142">
        <v>0.16700000000000001</v>
      </c>
      <c r="D28" s="141">
        <v>0.436</v>
      </c>
      <c r="E28" s="142">
        <v>0.47199999999999998</v>
      </c>
      <c r="G28" s="98"/>
      <c r="H28" s="98"/>
      <c r="I28" s="98"/>
      <c r="J28" s="98"/>
    </row>
    <row r="29" spans="1:10" ht="13.05" customHeight="1">
      <c r="A29" s="4" t="s">
        <v>168</v>
      </c>
      <c r="B29" s="141">
        <v>0.26300000000000001</v>
      </c>
      <c r="C29" s="142">
        <v>0.20699999999999999</v>
      </c>
      <c r="D29" s="141">
        <v>0.39800000000000002</v>
      </c>
      <c r="E29" s="142">
        <v>0.41799999999999998</v>
      </c>
      <c r="G29" s="98"/>
      <c r="H29" s="98"/>
      <c r="I29" s="98"/>
      <c r="J29" s="98"/>
    </row>
    <row r="30" spans="1:10" ht="13.05" customHeight="1">
      <c r="A30" s="4" t="s">
        <v>9</v>
      </c>
      <c r="B30" s="141">
        <v>0.27400000000000002</v>
      </c>
      <c r="C30" s="142">
        <v>0.49399999999999999</v>
      </c>
      <c r="D30" s="141">
        <v>0.51100000000000001</v>
      </c>
      <c r="E30" s="142">
        <v>0.36299999999999999</v>
      </c>
      <c r="G30" s="98"/>
      <c r="H30" s="98"/>
      <c r="I30" s="98"/>
      <c r="J30" s="98"/>
    </row>
    <row r="31" spans="1:10" ht="13.05" customHeight="1">
      <c r="A31" s="145" t="s">
        <v>7</v>
      </c>
      <c r="B31" s="141">
        <v>0.16</v>
      </c>
      <c r="C31" s="142">
        <v>0.20499999999999999</v>
      </c>
      <c r="D31" s="141">
        <v>0.45900000000000002</v>
      </c>
      <c r="E31" s="142">
        <v>0.37</v>
      </c>
      <c r="G31" s="98"/>
      <c r="H31" s="98"/>
      <c r="I31" s="98"/>
      <c r="J31" s="98"/>
    </row>
    <row r="32" spans="1:10" ht="13.05" customHeight="1">
      <c r="A32" s="4" t="s">
        <v>4</v>
      </c>
      <c r="B32" s="141">
        <v>0.245</v>
      </c>
      <c r="C32" s="142">
        <v>0.248</v>
      </c>
      <c r="D32" s="141">
        <v>0.36899999999999999</v>
      </c>
      <c r="E32" s="142">
        <v>0.248</v>
      </c>
      <c r="G32" s="98"/>
      <c r="H32" s="98"/>
      <c r="I32" s="98"/>
      <c r="J32" s="98"/>
    </row>
    <row r="33" spans="1:10" ht="13.05" customHeight="1">
      <c r="A33" s="4" t="s">
        <v>13</v>
      </c>
      <c r="B33" s="141">
        <v>0.314</v>
      </c>
      <c r="C33" s="142">
        <v>0.66300000000000003</v>
      </c>
      <c r="D33" s="141">
        <v>0.46400000000000002</v>
      </c>
      <c r="E33" s="142">
        <v>0.23200000000000001</v>
      </c>
      <c r="G33" s="98"/>
      <c r="H33" s="98"/>
      <c r="I33" s="98"/>
      <c r="J33" s="98"/>
    </row>
    <row r="34" spans="1:10" ht="13.05" customHeight="1">
      <c r="A34" s="4" t="s">
        <v>11</v>
      </c>
      <c r="B34" s="141">
        <v>0.24299999999999999</v>
      </c>
      <c r="C34" s="142">
        <v>0.153</v>
      </c>
      <c r="D34" s="141">
        <v>0.48599999999999999</v>
      </c>
      <c r="E34" s="142">
        <v>0.48499999999999999</v>
      </c>
      <c r="G34" s="98"/>
      <c r="H34" s="98"/>
      <c r="I34" s="98"/>
      <c r="J34" s="98"/>
    </row>
    <row r="35" spans="1:10" ht="13.05" customHeight="1">
      <c r="A35" s="4" t="s">
        <v>8</v>
      </c>
      <c r="B35" s="141">
        <v>0.312</v>
      </c>
      <c r="C35" s="142">
        <v>0.35799999999999998</v>
      </c>
      <c r="D35" s="141">
        <v>0.29499999999999998</v>
      </c>
      <c r="E35" s="142">
        <v>0.33300000000000002</v>
      </c>
      <c r="G35" s="98"/>
      <c r="H35" s="98"/>
      <c r="I35" s="98"/>
      <c r="J35" s="98"/>
    </row>
    <row r="36" spans="1:10" ht="13.05" customHeight="1">
      <c r="A36" s="4" t="s">
        <v>3</v>
      </c>
      <c r="B36" s="141">
        <v>0.65700000000000003</v>
      </c>
      <c r="C36" s="142">
        <v>0.69699999999999995</v>
      </c>
      <c r="D36" s="141">
        <v>0.124</v>
      </c>
      <c r="E36" s="142">
        <v>0.109</v>
      </c>
      <c r="G36" s="98"/>
      <c r="H36" s="98"/>
      <c r="I36" s="98"/>
      <c r="J36" s="98"/>
    </row>
    <row r="37" spans="1:10" ht="13.05" customHeight="1">
      <c r="A37" s="4" t="s">
        <v>5</v>
      </c>
      <c r="B37" s="141">
        <v>0.51700000000000002</v>
      </c>
      <c r="C37" s="142">
        <v>0.505</v>
      </c>
      <c r="D37" s="141">
        <v>8.7999999999999995E-2</v>
      </c>
      <c r="E37" s="142">
        <v>8.4000000000000005E-2</v>
      </c>
      <c r="G37" s="98"/>
      <c r="H37" s="98"/>
      <c r="I37" s="98"/>
      <c r="J37" s="98"/>
    </row>
    <row r="38" spans="1:10" ht="13.05" customHeight="1">
      <c r="A38" s="4" t="s">
        <v>6</v>
      </c>
      <c r="B38" s="141">
        <v>0.223</v>
      </c>
      <c r="C38" s="142">
        <v>0.48799999999999999</v>
      </c>
      <c r="D38" s="141">
        <v>0.53</v>
      </c>
      <c r="E38" s="142">
        <v>4.8000000000000001E-2</v>
      </c>
      <c r="G38" s="98"/>
      <c r="H38" s="98"/>
      <c r="I38" s="98"/>
      <c r="J38" s="98"/>
    </row>
    <row r="39" spans="1:10" ht="13.05" customHeight="1">
      <c r="A39" s="127" t="s">
        <v>169</v>
      </c>
      <c r="B39" s="143">
        <v>0.28399999999999997</v>
      </c>
      <c r="C39" s="144">
        <v>0.41099999999999998</v>
      </c>
      <c r="D39" s="143">
        <v>0.434</v>
      </c>
      <c r="E39" s="144">
        <v>0.316</v>
      </c>
      <c r="G39" s="98"/>
      <c r="H39" s="98"/>
      <c r="I39" s="98"/>
      <c r="J39" s="98"/>
    </row>
    <row r="40" spans="1:10">
      <c r="A40" s="85"/>
      <c r="B40" s="85"/>
      <c r="C40" s="85"/>
      <c r="D40" s="85"/>
      <c r="E40" s="85"/>
      <c r="F40" s="85"/>
      <c r="G40" s="85"/>
      <c r="H40" s="89"/>
      <c r="I40" s="89"/>
    </row>
    <row r="41" spans="1:10">
      <c r="A41" s="85"/>
      <c r="B41" s="85"/>
      <c r="C41" s="85"/>
      <c r="D41" s="85"/>
      <c r="E41" s="85"/>
      <c r="F41" s="85"/>
      <c r="G41" s="85"/>
    </row>
    <row r="42" spans="1:10">
      <c r="A42" s="17" t="s">
        <v>14</v>
      </c>
      <c r="B42" s="85"/>
      <c r="C42" s="85"/>
      <c r="D42" s="85"/>
      <c r="E42" s="85"/>
      <c r="F42" s="85"/>
      <c r="G42" s="85"/>
    </row>
    <row r="43" spans="1:10">
      <c r="A43" s="85"/>
      <c r="B43" s="140"/>
      <c r="C43" s="140"/>
      <c r="D43" s="140"/>
      <c r="E43" s="140"/>
      <c r="F43" s="140"/>
      <c r="G43" s="140"/>
    </row>
    <row r="44" spans="1:10">
      <c r="A44" s="85"/>
      <c r="B44" s="140"/>
      <c r="C44" s="140"/>
      <c r="D44" s="140"/>
      <c r="E44" s="140"/>
      <c r="F44" s="140"/>
      <c r="G44" s="140"/>
    </row>
    <row r="45" spans="1:10">
      <c r="A45" s="85"/>
      <c r="B45" s="140"/>
      <c r="C45" s="140"/>
      <c r="D45" s="140"/>
      <c r="E45" s="140"/>
      <c r="F45" s="140"/>
      <c r="G45" s="140"/>
    </row>
    <row r="46" spans="1:10">
      <c r="A46" s="85"/>
      <c r="B46" s="140"/>
      <c r="C46" s="140"/>
      <c r="D46" s="140"/>
      <c r="E46" s="140"/>
      <c r="F46" s="140"/>
      <c r="G46" s="140"/>
    </row>
    <row r="47" spans="1:10">
      <c r="A47" s="85"/>
      <c r="B47" s="140"/>
      <c r="C47" s="140"/>
      <c r="D47" s="140"/>
      <c r="E47" s="140"/>
      <c r="F47" s="140"/>
      <c r="G47" s="140"/>
    </row>
    <row r="48" spans="1:10">
      <c r="A48" s="85"/>
      <c r="B48" s="140"/>
      <c r="C48" s="140"/>
      <c r="D48" s="140"/>
      <c r="E48" s="140"/>
      <c r="F48" s="140"/>
      <c r="G48" s="140"/>
    </row>
    <row r="49" spans="1:7">
      <c r="A49" s="85"/>
      <c r="B49" s="140"/>
      <c r="C49" s="140"/>
      <c r="D49" s="140"/>
      <c r="E49" s="140"/>
      <c r="F49" s="140"/>
      <c r="G49" s="140"/>
    </row>
    <row r="50" spans="1:7">
      <c r="A50" s="85"/>
      <c r="B50" s="140"/>
      <c r="C50" s="140"/>
      <c r="D50" s="140"/>
      <c r="E50" s="140"/>
      <c r="F50" s="140"/>
      <c r="G50" s="140"/>
    </row>
    <row r="51" spans="1:7">
      <c r="A51" s="85"/>
      <c r="B51" s="140"/>
      <c r="C51" s="140"/>
      <c r="D51" s="140"/>
      <c r="E51" s="140"/>
      <c r="F51" s="140"/>
      <c r="G51" s="140"/>
    </row>
    <row r="52" spans="1:7">
      <c r="A52" s="85"/>
      <c r="B52" s="140"/>
      <c r="C52" s="140"/>
      <c r="D52" s="140"/>
      <c r="E52" s="140"/>
      <c r="F52" s="140"/>
      <c r="G52" s="140"/>
    </row>
    <row r="53" spans="1:7">
      <c r="A53" s="85"/>
      <c r="B53" s="140"/>
      <c r="C53" s="140"/>
      <c r="D53" s="140"/>
      <c r="E53" s="140"/>
      <c r="F53" s="140"/>
      <c r="G53" s="140"/>
    </row>
    <row r="54" spans="1:7">
      <c r="A54" s="85"/>
      <c r="B54" s="140"/>
      <c r="C54" s="140"/>
      <c r="D54" s="140"/>
      <c r="E54" s="140"/>
      <c r="F54" s="140"/>
      <c r="G54" s="140"/>
    </row>
  </sheetData>
  <mergeCells count="3">
    <mergeCell ref="B26:C26"/>
    <mergeCell ref="D26:E26"/>
    <mergeCell ref="A26:A27"/>
  </mergeCells>
  <hyperlinks>
    <hyperlink ref="A42" location="Indice!A1" display="Indice" xr:uid="{2EA2BD72-546B-4CC3-8881-06221C12EC51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05A23-0B40-4679-B5C8-CFDAA515DFB8}">
  <dimension ref="A1:D20"/>
  <sheetViews>
    <sheetView workbookViewId="0"/>
  </sheetViews>
  <sheetFormatPr defaultRowHeight="14.4"/>
  <cols>
    <col min="1" max="1" width="26.109375" customWidth="1"/>
    <col min="2" max="4" width="19" customWidth="1"/>
  </cols>
  <sheetData>
    <row r="1" spans="1:4" s="44" customFormat="1">
      <c r="A1" s="43" t="s">
        <v>151</v>
      </c>
    </row>
    <row r="2" spans="1:4" ht="10.8" customHeight="1"/>
    <row r="3" spans="1:4" ht="13.05" customHeight="1">
      <c r="A3" s="78" t="s">
        <v>22</v>
      </c>
      <c r="B3" s="40" t="s">
        <v>152</v>
      </c>
      <c r="C3" s="40" t="s">
        <v>153</v>
      </c>
      <c r="D3" s="40" t="s">
        <v>154</v>
      </c>
    </row>
    <row r="4" spans="1:4" ht="13.05" customHeight="1">
      <c r="A4" s="65" t="s">
        <v>32</v>
      </c>
      <c r="B4" s="77">
        <v>0.73799999999999999</v>
      </c>
      <c r="C4" s="77">
        <v>0.78300000000000003</v>
      </c>
      <c r="D4" s="77">
        <v>4.4999999999999998E-2</v>
      </c>
    </row>
    <row r="5" spans="1:4" ht="13.05" customHeight="1">
      <c r="A5" s="65" t="s">
        <v>12</v>
      </c>
      <c r="B5" s="77">
        <v>0.84599999999999997</v>
      </c>
      <c r="C5" s="77">
        <v>0.877</v>
      </c>
      <c r="D5" s="77">
        <v>3.2000000000000001E-2</v>
      </c>
    </row>
    <row r="6" spans="1:4" ht="13.05" customHeight="1">
      <c r="A6" s="65" t="s">
        <v>9</v>
      </c>
      <c r="B6" s="77">
        <v>0.94299999999999995</v>
      </c>
      <c r="C6" s="77">
        <v>0.88900000000000001</v>
      </c>
      <c r="D6" s="77">
        <v>-5.2999999999999999E-2</v>
      </c>
    </row>
    <row r="7" spans="1:4" ht="13.05" customHeight="1">
      <c r="A7" s="65" t="s">
        <v>7</v>
      </c>
      <c r="B7" s="77">
        <v>0.875</v>
      </c>
      <c r="C7" s="77">
        <v>0.92300000000000004</v>
      </c>
      <c r="D7" s="77">
        <v>4.8000000000000001E-2</v>
      </c>
    </row>
    <row r="8" spans="1:4" ht="13.05" customHeight="1">
      <c r="A8" s="65" t="s">
        <v>4</v>
      </c>
      <c r="B8" s="77">
        <v>0.68400000000000005</v>
      </c>
      <c r="C8" s="77">
        <v>0.81</v>
      </c>
      <c r="D8" s="77">
        <v>0.125</v>
      </c>
    </row>
    <row r="9" spans="1:4" ht="13.05" customHeight="1">
      <c r="A9" s="65" t="s">
        <v>13</v>
      </c>
      <c r="B9" s="77">
        <v>0.91700000000000004</v>
      </c>
      <c r="C9" s="77">
        <v>0.89100000000000001</v>
      </c>
      <c r="D9" s="77">
        <v>-2.5999999999999999E-2</v>
      </c>
    </row>
    <row r="10" spans="1:4" ht="13.05" customHeight="1">
      <c r="A10" s="65" t="s">
        <v>11</v>
      </c>
      <c r="B10" s="77">
        <v>0.86199999999999999</v>
      </c>
      <c r="C10" s="77">
        <v>0.89700000000000002</v>
      </c>
      <c r="D10" s="77">
        <v>3.4000000000000002E-2</v>
      </c>
    </row>
    <row r="11" spans="1:4" ht="13.05" customHeight="1">
      <c r="A11" s="65" t="s">
        <v>8</v>
      </c>
      <c r="B11" s="77">
        <v>0.76100000000000001</v>
      </c>
      <c r="C11" s="77">
        <v>0.67200000000000004</v>
      </c>
      <c r="D11" s="77">
        <v>-8.8999999999999996E-2</v>
      </c>
    </row>
    <row r="12" spans="1:4" ht="13.05" customHeight="1">
      <c r="A12" s="65" t="s">
        <v>3</v>
      </c>
      <c r="B12" s="77">
        <v>0.42599999999999999</v>
      </c>
      <c r="C12" s="77">
        <v>0.40200000000000002</v>
      </c>
      <c r="D12" s="77">
        <v>-2.4E-2</v>
      </c>
    </row>
    <row r="13" spans="1:4" ht="13.05" customHeight="1">
      <c r="A13" s="65" t="s">
        <v>5</v>
      </c>
      <c r="B13" s="77">
        <v>0.69399999999999995</v>
      </c>
      <c r="C13" s="77">
        <v>0.73899999999999999</v>
      </c>
      <c r="D13" s="77">
        <v>4.4999999999999998E-2</v>
      </c>
    </row>
    <row r="14" spans="1:4" ht="13.05" customHeight="1">
      <c r="A14" s="65" t="s">
        <v>33</v>
      </c>
      <c r="B14" s="77">
        <v>0.17899999999999999</v>
      </c>
      <c r="C14" s="77">
        <v>0.94899999999999995</v>
      </c>
      <c r="D14" s="77">
        <v>0.77</v>
      </c>
    </row>
    <row r="15" spans="1:4" ht="13.05" customHeight="1">
      <c r="A15" s="78" t="s">
        <v>27</v>
      </c>
      <c r="B15" s="83">
        <v>0.79900000000000004</v>
      </c>
      <c r="C15" s="83">
        <v>0.84599999999999997</v>
      </c>
      <c r="D15" s="83">
        <v>4.5999999999999999E-2</v>
      </c>
    </row>
    <row r="17" spans="1:1">
      <c r="A17" s="3" t="s">
        <v>70</v>
      </c>
    </row>
    <row r="20" spans="1:1">
      <c r="A20" s="17" t="s">
        <v>14</v>
      </c>
    </row>
  </sheetData>
  <hyperlinks>
    <hyperlink ref="A20" location="Indice!A1" display="Indice" xr:uid="{8AD64BD6-ACC3-4277-B825-5BE29FF2B5E2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B1AA0-A5F3-4CC6-9076-CDEAA87E2856}">
  <dimension ref="A1:C40"/>
  <sheetViews>
    <sheetView workbookViewId="0"/>
  </sheetViews>
  <sheetFormatPr defaultRowHeight="14.4"/>
  <cols>
    <col min="1" max="1" width="18.44140625" customWidth="1"/>
  </cols>
  <sheetData>
    <row r="1" spans="1:1" s="44" customFormat="1">
      <c r="A1" s="43" t="s">
        <v>77</v>
      </c>
    </row>
    <row r="23" spans="1:3">
      <c r="A23" s="3" t="s">
        <v>70</v>
      </c>
    </row>
    <row r="26" spans="1:3" ht="13.05" customHeight="1">
      <c r="A26" s="46" t="s">
        <v>22</v>
      </c>
      <c r="B26" s="46" t="s">
        <v>41</v>
      </c>
      <c r="C26" s="46" t="s">
        <v>46</v>
      </c>
    </row>
    <row r="27" spans="1:3" ht="13.05" customHeight="1">
      <c r="A27" s="47" t="s">
        <v>32</v>
      </c>
      <c r="B27" s="166">
        <v>0.112</v>
      </c>
      <c r="C27" s="166">
        <v>0.28599999999999998</v>
      </c>
    </row>
    <row r="28" spans="1:3" ht="13.05" customHeight="1">
      <c r="A28" s="47" t="s">
        <v>12</v>
      </c>
      <c r="B28" s="166">
        <v>0.27500000000000002</v>
      </c>
      <c r="C28" s="166">
        <v>0.28799999999999998</v>
      </c>
    </row>
    <row r="29" spans="1:3" ht="13.05" customHeight="1">
      <c r="A29" s="47" t="s">
        <v>9</v>
      </c>
      <c r="B29" s="166">
        <v>8.8999999999999996E-2</v>
      </c>
      <c r="C29" s="166">
        <v>9.0999999999999998E-2</v>
      </c>
    </row>
    <row r="30" spans="1:3" ht="13.05" customHeight="1">
      <c r="A30" s="47" t="s">
        <v>7</v>
      </c>
      <c r="B30" s="166">
        <v>0.218</v>
      </c>
      <c r="C30" s="166">
        <v>0.47299999999999998</v>
      </c>
    </row>
    <row r="31" spans="1:3" ht="13.05" customHeight="1">
      <c r="A31" s="47" t="s">
        <v>4</v>
      </c>
      <c r="B31" s="166">
        <v>0.189</v>
      </c>
      <c r="C31" s="166">
        <v>0.23400000000000001</v>
      </c>
    </row>
    <row r="32" spans="1:3" ht="13.05" customHeight="1">
      <c r="A32" s="47" t="s">
        <v>13</v>
      </c>
      <c r="B32" s="166">
        <v>0.17499999999999999</v>
      </c>
      <c r="C32" s="166">
        <v>0.10199999999999999</v>
      </c>
    </row>
    <row r="33" spans="1:3" ht="13.05" customHeight="1">
      <c r="A33" s="47" t="s">
        <v>11</v>
      </c>
      <c r="B33" s="166">
        <v>0.18099999999999999</v>
      </c>
      <c r="C33" s="166">
        <v>0.16500000000000001</v>
      </c>
    </row>
    <row r="34" spans="1:3" ht="13.05" customHeight="1">
      <c r="A34" s="47" t="s">
        <v>8</v>
      </c>
      <c r="B34" s="166">
        <v>0.11</v>
      </c>
      <c r="C34" s="166">
        <v>0.187</v>
      </c>
    </row>
    <row r="35" spans="1:3" ht="13.05" customHeight="1">
      <c r="A35" s="47" t="s">
        <v>3</v>
      </c>
      <c r="B35" s="166">
        <v>0.14299999999999999</v>
      </c>
      <c r="C35" s="166">
        <v>0.13</v>
      </c>
    </row>
    <row r="36" spans="1:3" ht="13.05" customHeight="1">
      <c r="A36" s="47" t="s">
        <v>5</v>
      </c>
      <c r="B36" s="166">
        <v>0.2</v>
      </c>
      <c r="C36" s="166">
        <v>0.60799999999999998</v>
      </c>
    </row>
    <row r="37" spans="1:3" ht="13.05" customHeight="1">
      <c r="A37" s="48" t="s">
        <v>27</v>
      </c>
      <c r="B37" s="167">
        <v>0.13700000000000001</v>
      </c>
      <c r="C37" s="167">
        <v>0.188</v>
      </c>
    </row>
    <row r="40" spans="1:3">
      <c r="A40" s="17" t="s">
        <v>14</v>
      </c>
    </row>
  </sheetData>
  <hyperlinks>
    <hyperlink ref="A40" location="Indice!A1" display="Indice" xr:uid="{C702B767-7D8A-4588-9D7D-2B514E9574D1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84C3C-A309-4CA5-955C-A1BB7A57DF55}">
  <dimension ref="A1:C20"/>
  <sheetViews>
    <sheetView workbookViewId="0"/>
  </sheetViews>
  <sheetFormatPr defaultRowHeight="14.4"/>
  <cols>
    <col min="1" max="1" width="19.109375" customWidth="1"/>
    <col min="2" max="2" width="16.21875" customWidth="1"/>
    <col min="3" max="3" width="19" customWidth="1"/>
  </cols>
  <sheetData>
    <row r="1" spans="1:3">
      <c r="A1" s="43" t="s">
        <v>210</v>
      </c>
    </row>
    <row r="3" spans="1:3" ht="24">
      <c r="A3" s="21" t="s">
        <v>22</v>
      </c>
      <c r="B3" s="42" t="s">
        <v>211</v>
      </c>
      <c r="C3" s="42" t="s">
        <v>212</v>
      </c>
    </row>
    <row r="4" spans="1:3">
      <c r="A4" s="23" t="s">
        <v>32</v>
      </c>
      <c r="B4" s="177">
        <v>0.371</v>
      </c>
      <c r="C4" s="177">
        <v>0.61799999999999999</v>
      </c>
    </row>
    <row r="5" spans="1:3">
      <c r="A5" s="23" t="s">
        <v>12</v>
      </c>
      <c r="B5" s="177">
        <v>0.19600000000000001</v>
      </c>
      <c r="C5" s="177">
        <v>0.58799999999999997</v>
      </c>
    </row>
    <row r="6" spans="1:3">
      <c r="A6" s="23" t="s">
        <v>9</v>
      </c>
      <c r="B6" s="177">
        <v>0.56200000000000006</v>
      </c>
      <c r="C6" s="177">
        <v>0.74</v>
      </c>
    </row>
    <row r="7" spans="1:3">
      <c r="A7" s="23" t="s">
        <v>7</v>
      </c>
      <c r="B7" s="177">
        <v>0.309</v>
      </c>
      <c r="C7" s="177">
        <v>0.55600000000000005</v>
      </c>
    </row>
    <row r="8" spans="1:3">
      <c r="A8" s="23" t="s">
        <v>4</v>
      </c>
      <c r="B8" s="177">
        <v>9.8000000000000004E-2</v>
      </c>
      <c r="C8" s="177">
        <v>0.28799999999999998</v>
      </c>
    </row>
    <row r="9" spans="1:3">
      <c r="A9" s="23" t="s">
        <v>13</v>
      </c>
      <c r="B9" s="177">
        <v>0.123</v>
      </c>
      <c r="C9" s="177">
        <v>0.57899999999999996</v>
      </c>
    </row>
    <row r="10" spans="1:3">
      <c r="A10" s="23" t="s">
        <v>11</v>
      </c>
      <c r="B10" s="177">
        <v>0.34100000000000003</v>
      </c>
      <c r="C10" s="177">
        <v>0.51700000000000002</v>
      </c>
    </row>
    <row r="11" spans="1:3">
      <c r="A11" s="23" t="s">
        <v>8</v>
      </c>
      <c r="B11" s="177">
        <v>0.377</v>
      </c>
      <c r="C11" s="177">
        <v>0.53800000000000003</v>
      </c>
    </row>
    <row r="12" spans="1:3">
      <c r="A12" s="23" t="s">
        <v>3</v>
      </c>
      <c r="B12" s="177">
        <v>0.154</v>
      </c>
      <c r="C12" s="177">
        <v>0.23799999999999999</v>
      </c>
    </row>
    <row r="13" spans="1:3">
      <c r="A13" s="23" t="s">
        <v>5</v>
      </c>
      <c r="B13" s="177">
        <v>0.12</v>
      </c>
      <c r="C13" s="177">
        <v>0.27600000000000002</v>
      </c>
    </row>
    <row r="14" spans="1:3">
      <c r="A14" s="21" t="s">
        <v>213</v>
      </c>
      <c r="B14" s="45">
        <v>0.39400000000000002</v>
      </c>
      <c r="C14" s="45">
        <v>0.60199999999999998</v>
      </c>
    </row>
    <row r="16" spans="1:3">
      <c r="A16" s="3" t="s">
        <v>214</v>
      </c>
    </row>
    <row r="17" spans="1:1">
      <c r="A17" s="3" t="s">
        <v>70</v>
      </c>
    </row>
    <row r="20" spans="1:1">
      <c r="A20" s="17" t="s">
        <v>14</v>
      </c>
    </row>
  </sheetData>
  <hyperlinks>
    <hyperlink ref="A20" location="Indice!A1" display="Indice" xr:uid="{5B6FFA23-F70A-415F-8CE2-ADD15ABE7542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03BC1-AAD3-474B-BD36-13F5A1B3CC75}">
  <dimension ref="A1:C37"/>
  <sheetViews>
    <sheetView workbookViewId="0"/>
  </sheetViews>
  <sheetFormatPr defaultRowHeight="14.4"/>
  <cols>
    <col min="1" max="1" width="17" customWidth="1"/>
    <col min="2" max="2" width="11.109375" customWidth="1"/>
    <col min="3" max="3" width="12.21875" customWidth="1"/>
  </cols>
  <sheetData>
    <row r="1" spans="1:1" s="44" customFormat="1">
      <c r="A1" s="49" t="s">
        <v>78</v>
      </c>
    </row>
    <row r="20" spans="1:3">
      <c r="A20" s="3" t="s">
        <v>70</v>
      </c>
    </row>
    <row r="23" spans="1:3" s="168" customFormat="1" ht="13.05" customHeight="1">
      <c r="A23" s="149" t="s">
        <v>22</v>
      </c>
      <c r="B23" s="149" t="s">
        <v>79</v>
      </c>
      <c r="C23" s="149" t="s">
        <v>80</v>
      </c>
    </row>
    <row r="24" spans="1:3" s="168" customFormat="1" ht="13.05" customHeight="1">
      <c r="A24" s="135" t="s">
        <v>32</v>
      </c>
      <c r="B24" s="151">
        <v>0.371</v>
      </c>
      <c r="C24" s="151">
        <v>0.61799999999999999</v>
      </c>
    </row>
    <row r="25" spans="1:3" s="168" customFormat="1" ht="13.05" customHeight="1">
      <c r="A25" s="135" t="s">
        <v>12</v>
      </c>
      <c r="B25" s="151">
        <v>0.19600000000000001</v>
      </c>
      <c r="C25" s="151">
        <v>0.58799999999999997</v>
      </c>
    </row>
    <row r="26" spans="1:3" s="168" customFormat="1" ht="13.05" customHeight="1">
      <c r="A26" s="135" t="s">
        <v>9</v>
      </c>
      <c r="B26" s="151">
        <v>0.56200000000000006</v>
      </c>
      <c r="C26" s="151">
        <v>0.74</v>
      </c>
    </row>
    <row r="27" spans="1:3" s="168" customFormat="1" ht="13.05" customHeight="1">
      <c r="A27" s="135" t="s">
        <v>7</v>
      </c>
      <c r="B27" s="151">
        <v>0.309</v>
      </c>
      <c r="C27" s="151">
        <v>0.55600000000000005</v>
      </c>
    </row>
    <row r="28" spans="1:3" s="168" customFormat="1" ht="13.05" customHeight="1">
      <c r="A28" s="135" t="s">
        <v>4</v>
      </c>
      <c r="B28" s="151">
        <v>9.8000000000000004E-2</v>
      </c>
      <c r="C28" s="151">
        <v>0.28799999999999998</v>
      </c>
    </row>
    <row r="29" spans="1:3" s="168" customFormat="1" ht="13.05" customHeight="1">
      <c r="A29" s="135" t="s">
        <v>13</v>
      </c>
      <c r="B29" s="151">
        <v>0.123</v>
      </c>
      <c r="C29" s="151">
        <v>0.57899999999999996</v>
      </c>
    </row>
    <row r="30" spans="1:3" s="168" customFormat="1" ht="13.05" customHeight="1">
      <c r="A30" s="135" t="s">
        <v>11</v>
      </c>
      <c r="B30" s="151">
        <v>0.34100000000000003</v>
      </c>
      <c r="C30" s="151">
        <v>0.51700000000000002</v>
      </c>
    </row>
    <row r="31" spans="1:3" s="168" customFormat="1" ht="13.05" customHeight="1">
      <c r="A31" s="135" t="s">
        <v>8</v>
      </c>
      <c r="B31" s="151">
        <v>0.377</v>
      </c>
      <c r="C31" s="151">
        <v>0.53800000000000003</v>
      </c>
    </row>
    <row r="32" spans="1:3" s="168" customFormat="1" ht="13.05" customHeight="1">
      <c r="A32" s="135" t="s">
        <v>3</v>
      </c>
      <c r="B32" s="151">
        <v>0.154</v>
      </c>
      <c r="C32" s="151">
        <v>0.23799999999999999</v>
      </c>
    </row>
    <row r="33" spans="1:3" s="168" customFormat="1" ht="13.05" customHeight="1">
      <c r="A33" s="135" t="s">
        <v>5</v>
      </c>
      <c r="B33" s="151">
        <v>0.12</v>
      </c>
      <c r="C33" s="151">
        <v>0.27600000000000002</v>
      </c>
    </row>
    <row r="34" spans="1:3" s="168" customFormat="1" ht="13.05" customHeight="1">
      <c r="A34" s="150" t="s">
        <v>27</v>
      </c>
      <c r="B34" s="152">
        <v>0.39400000000000002</v>
      </c>
      <c r="C34" s="152">
        <v>0.60199999999999998</v>
      </c>
    </row>
    <row r="37" spans="1:3">
      <c r="A37" s="17" t="s">
        <v>14</v>
      </c>
    </row>
  </sheetData>
  <hyperlinks>
    <hyperlink ref="A37" location="Indice!A1" display="Indice" xr:uid="{3382AE0D-3BEF-4F99-B350-35733E59BE5A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FE31C-A91A-4A2A-9667-52E1180352A6}">
  <dimension ref="A1:H20"/>
  <sheetViews>
    <sheetView workbookViewId="0"/>
  </sheetViews>
  <sheetFormatPr defaultRowHeight="14.4"/>
  <cols>
    <col min="1" max="1" width="19.5546875" customWidth="1"/>
  </cols>
  <sheetData>
    <row r="1" spans="1:8">
      <c r="A1" s="2" t="s">
        <v>61</v>
      </c>
    </row>
    <row r="3" spans="1:8" ht="13.05" customHeight="1">
      <c r="A3" s="22" t="s">
        <v>22</v>
      </c>
      <c r="B3" s="22">
        <v>2018</v>
      </c>
      <c r="C3" s="22">
        <v>2019</v>
      </c>
      <c r="D3" s="22">
        <v>2020</v>
      </c>
      <c r="E3" s="22">
        <v>2021</v>
      </c>
      <c r="F3" s="22">
        <v>2022</v>
      </c>
      <c r="G3" s="22">
        <v>2023</v>
      </c>
      <c r="H3" s="22">
        <v>2024</v>
      </c>
    </row>
    <row r="4" spans="1:8" ht="13.05" customHeight="1">
      <c r="A4" s="32" t="s">
        <v>32</v>
      </c>
      <c r="B4" s="24">
        <v>294</v>
      </c>
      <c r="C4" s="24">
        <v>355</v>
      </c>
      <c r="D4" s="24">
        <v>346</v>
      </c>
      <c r="E4" s="24">
        <v>487</v>
      </c>
      <c r="F4" s="24">
        <v>653</v>
      </c>
      <c r="G4" s="24">
        <v>670</v>
      </c>
      <c r="H4" s="24">
        <v>754</v>
      </c>
    </row>
    <row r="5" spans="1:8" ht="13.05" customHeight="1">
      <c r="A5" s="32" t="s">
        <v>12</v>
      </c>
      <c r="B5" s="24">
        <v>44</v>
      </c>
      <c r="C5" s="24">
        <v>46</v>
      </c>
      <c r="D5" s="24">
        <v>66</v>
      </c>
      <c r="E5" s="24">
        <v>72</v>
      </c>
      <c r="F5" s="24">
        <v>98</v>
      </c>
      <c r="G5" s="24">
        <v>149</v>
      </c>
      <c r="H5" s="24">
        <v>282</v>
      </c>
    </row>
    <row r="6" spans="1:8" ht="13.05" customHeight="1">
      <c r="A6" s="32" t="s">
        <v>9</v>
      </c>
      <c r="B6" s="33">
        <v>6517</v>
      </c>
      <c r="C6" s="33">
        <v>9206</v>
      </c>
      <c r="D6" s="33">
        <v>14615</v>
      </c>
      <c r="E6" s="33">
        <v>18195</v>
      </c>
      <c r="F6" s="33">
        <v>23727</v>
      </c>
      <c r="G6" s="33">
        <v>26791</v>
      </c>
      <c r="H6" s="33">
        <v>30078</v>
      </c>
    </row>
    <row r="7" spans="1:8" ht="13.05" customHeight="1">
      <c r="A7" s="32" t="s">
        <v>7</v>
      </c>
      <c r="B7" s="33">
        <v>2179</v>
      </c>
      <c r="C7" s="33">
        <v>2747</v>
      </c>
      <c r="D7" s="33">
        <v>4843</v>
      </c>
      <c r="E7" s="33">
        <v>7471</v>
      </c>
      <c r="F7" s="33">
        <v>11036</v>
      </c>
      <c r="G7" s="33">
        <v>14076</v>
      </c>
      <c r="H7" s="33">
        <v>18419</v>
      </c>
    </row>
    <row r="8" spans="1:8" ht="13.05" customHeight="1">
      <c r="A8" s="32" t="s">
        <v>4</v>
      </c>
      <c r="B8" s="33">
        <v>1580</v>
      </c>
      <c r="C8" s="33">
        <v>1618</v>
      </c>
      <c r="D8" s="33">
        <v>1970</v>
      </c>
      <c r="E8" s="33">
        <v>2343</v>
      </c>
      <c r="F8" s="33">
        <v>1329</v>
      </c>
      <c r="G8" s="33">
        <v>2298</v>
      </c>
      <c r="H8" s="33">
        <v>3074</v>
      </c>
    </row>
    <row r="9" spans="1:8" ht="13.05" customHeight="1">
      <c r="A9" s="32" t="s">
        <v>13</v>
      </c>
      <c r="B9" s="24">
        <v>85</v>
      </c>
      <c r="C9" s="24">
        <v>647</v>
      </c>
      <c r="D9" s="24">
        <v>661</v>
      </c>
      <c r="E9" s="33">
        <v>2223</v>
      </c>
      <c r="F9" s="33">
        <v>5397</v>
      </c>
      <c r="G9" s="33">
        <v>10030</v>
      </c>
      <c r="H9" s="33">
        <v>12136</v>
      </c>
    </row>
    <row r="10" spans="1:8" ht="13.05" customHeight="1">
      <c r="A10" s="32" t="s">
        <v>11</v>
      </c>
      <c r="B10" s="24">
        <v>587</v>
      </c>
      <c r="C10" s="24">
        <v>838</v>
      </c>
      <c r="D10" s="33">
        <v>1379</v>
      </c>
      <c r="E10" s="33">
        <v>1356</v>
      </c>
      <c r="F10" s="33">
        <v>1224</v>
      </c>
      <c r="G10" s="33">
        <v>2412</v>
      </c>
      <c r="H10" s="33">
        <v>2988</v>
      </c>
    </row>
    <row r="11" spans="1:8" ht="13.05" customHeight="1">
      <c r="A11" s="32" t="s">
        <v>8</v>
      </c>
      <c r="B11" s="33">
        <v>4059</v>
      </c>
      <c r="C11" s="33">
        <v>4666</v>
      </c>
      <c r="D11" s="33">
        <v>4597</v>
      </c>
      <c r="E11" s="33">
        <v>7335</v>
      </c>
      <c r="F11" s="33">
        <v>6307</v>
      </c>
      <c r="G11" s="33">
        <v>5436</v>
      </c>
      <c r="H11" s="33">
        <v>4671</v>
      </c>
    </row>
    <row r="12" spans="1:8" ht="13.05" customHeight="1">
      <c r="A12" s="32" t="s">
        <v>3</v>
      </c>
      <c r="B12" s="24">
        <v>533</v>
      </c>
      <c r="C12" s="24">
        <v>431</v>
      </c>
      <c r="D12" s="24">
        <v>705</v>
      </c>
      <c r="E12" s="24">
        <v>694</v>
      </c>
      <c r="F12" s="24">
        <v>770</v>
      </c>
      <c r="G12" s="24">
        <v>936</v>
      </c>
      <c r="H12" s="24">
        <v>752</v>
      </c>
    </row>
    <row r="13" spans="1:8" ht="13.05" customHeight="1">
      <c r="A13" s="32" t="s">
        <v>5</v>
      </c>
      <c r="B13" s="24">
        <v>365</v>
      </c>
      <c r="C13" s="24">
        <v>321</v>
      </c>
      <c r="D13" s="24">
        <v>386</v>
      </c>
      <c r="E13" s="24">
        <v>457</v>
      </c>
      <c r="F13" s="24">
        <v>466</v>
      </c>
      <c r="G13" s="24">
        <v>561</v>
      </c>
      <c r="H13" s="24">
        <v>634</v>
      </c>
    </row>
    <row r="14" spans="1:8" ht="13.05" customHeight="1">
      <c r="A14" s="32" t="s">
        <v>33</v>
      </c>
      <c r="B14" s="24">
        <v>13</v>
      </c>
      <c r="C14" s="24">
        <v>14</v>
      </c>
      <c r="D14" s="24">
        <v>16</v>
      </c>
      <c r="E14" s="24">
        <v>8</v>
      </c>
      <c r="F14" s="24">
        <v>4</v>
      </c>
      <c r="G14" s="24">
        <v>12</v>
      </c>
      <c r="H14" s="24">
        <v>59</v>
      </c>
    </row>
    <row r="15" spans="1:8" ht="13.05" customHeight="1">
      <c r="A15" s="21" t="s">
        <v>27</v>
      </c>
      <c r="B15" s="34">
        <v>16256</v>
      </c>
      <c r="C15" s="34">
        <v>20889</v>
      </c>
      <c r="D15" s="34">
        <v>29584</v>
      </c>
      <c r="E15" s="34">
        <v>40641</v>
      </c>
      <c r="F15" s="34">
        <v>51011</v>
      </c>
      <c r="G15" s="34">
        <v>63371</v>
      </c>
      <c r="H15" s="34">
        <v>73847</v>
      </c>
    </row>
    <row r="16" spans="1:8" ht="10.8" customHeight="1"/>
    <row r="17" spans="1:1">
      <c r="A17" s="3" t="s">
        <v>60</v>
      </c>
    </row>
    <row r="20" spans="1:1">
      <c r="A20" s="17" t="s">
        <v>14</v>
      </c>
    </row>
  </sheetData>
  <hyperlinks>
    <hyperlink ref="A20" location="Indice!A1" display="Indice" xr:uid="{96C96141-19B2-4DA1-9E4F-3F39CF1FDD66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8DFBE-F87B-49A2-A21B-FA08BCFB22CD}">
  <dimension ref="A1:H38"/>
  <sheetViews>
    <sheetView workbookViewId="0"/>
  </sheetViews>
  <sheetFormatPr defaultRowHeight="14.4"/>
  <cols>
    <col min="1" max="1" width="19.21875" customWidth="1"/>
    <col min="2" max="2" width="11.21875" customWidth="1"/>
    <col min="3" max="3" width="11.33203125" customWidth="1"/>
    <col min="4" max="4" width="13.21875" customWidth="1"/>
    <col min="5" max="5" width="14.77734375" customWidth="1"/>
    <col min="6" max="6" width="13.44140625" customWidth="1"/>
    <col min="7" max="7" width="12" customWidth="1"/>
    <col min="8" max="8" width="13.44140625" customWidth="1"/>
  </cols>
  <sheetData>
    <row r="1" spans="1:1">
      <c r="A1" s="2" t="s">
        <v>62</v>
      </c>
    </row>
    <row r="20" spans="1:8">
      <c r="A20" s="3" t="s">
        <v>60</v>
      </c>
    </row>
    <row r="21" spans="1:8">
      <c r="A21" s="3"/>
    </row>
    <row r="22" spans="1:8">
      <c r="A22" s="3"/>
    </row>
    <row r="23" spans="1:8" ht="13.05" customHeight="1">
      <c r="A23" s="169" t="s">
        <v>22</v>
      </c>
      <c r="B23" s="169">
        <v>2018</v>
      </c>
      <c r="C23" s="169">
        <v>2019</v>
      </c>
      <c r="D23" s="169">
        <v>2020</v>
      </c>
      <c r="E23" s="169">
        <v>2021</v>
      </c>
      <c r="F23" s="169">
        <v>2022</v>
      </c>
      <c r="G23" s="169">
        <v>2023</v>
      </c>
      <c r="H23" s="169">
        <v>2024</v>
      </c>
    </row>
    <row r="24" spans="1:8" ht="13.05" customHeight="1">
      <c r="A24" s="36" t="s">
        <v>32</v>
      </c>
      <c r="B24" s="37">
        <v>294</v>
      </c>
      <c r="C24" s="37">
        <v>355</v>
      </c>
      <c r="D24" s="37">
        <v>346</v>
      </c>
      <c r="E24" s="37">
        <v>487</v>
      </c>
      <c r="F24" s="37">
        <v>653</v>
      </c>
      <c r="G24" s="37">
        <v>670</v>
      </c>
      <c r="H24" s="37">
        <v>754</v>
      </c>
    </row>
    <row r="25" spans="1:8" ht="13.05" customHeight="1">
      <c r="A25" s="36" t="s">
        <v>12</v>
      </c>
      <c r="B25" s="37">
        <v>44</v>
      </c>
      <c r="C25" s="37">
        <v>46</v>
      </c>
      <c r="D25" s="37">
        <v>66</v>
      </c>
      <c r="E25" s="37">
        <v>72</v>
      </c>
      <c r="F25" s="37">
        <v>98</v>
      </c>
      <c r="G25" s="37">
        <v>149</v>
      </c>
      <c r="H25" s="37">
        <v>282</v>
      </c>
    </row>
    <row r="26" spans="1:8" ht="13.05" customHeight="1">
      <c r="A26" s="36" t="s">
        <v>9</v>
      </c>
      <c r="B26" s="38">
        <v>6517</v>
      </c>
      <c r="C26" s="38">
        <v>9206</v>
      </c>
      <c r="D26" s="38">
        <v>14615</v>
      </c>
      <c r="E26" s="38">
        <v>18195</v>
      </c>
      <c r="F26" s="38">
        <v>23727</v>
      </c>
      <c r="G26" s="38">
        <v>26791</v>
      </c>
      <c r="H26" s="38">
        <v>30078</v>
      </c>
    </row>
    <row r="27" spans="1:8" ht="13.05" customHeight="1">
      <c r="A27" s="36" t="s">
        <v>7</v>
      </c>
      <c r="B27" s="38">
        <v>2179</v>
      </c>
      <c r="C27" s="38">
        <v>2747</v>
      </c>
      <c r="D27" s="38">
        <v>4843</v>
      </c>
      <c r="E27" s="38">
        <v>7471</v>
      </c>
      <c r="F27" s="38">
        <v>11036</v>
      </c>
      <c r="G27" s="38">
        <v>14076</v>
      </c>
      <c r="H27" s="38">
        <v>18419</v>
      </c>
    </row>
    <row r="28" spans="1:8" ht="13.05" customHeight="1">
      <c r="A28" s="36" t="s">
        <v>4</v>
      </c>
      <c r="B28" s="38">
        <v>1580</v>
      </c>
      <c r="C28" s="38">
        <v>1618</v>
      </c>
      <c r="D28" s="38">
        <v>1970</v>
      </c>
      <c r="E28" s="38">
        <v>2343</v>
      </c>
      <c r="F28" s="38">
        <v>1329</v>
      </c>
      <c r="G28" s="38">
        <v>2298</v>
      </c>
      <c r="H28" s="38">
        <v>3074</v>
      </c>
    </row>
    <row r="29" spans="1:8" ht="13.05" customHeight="1">
      <c r="A29" s="36" t="s">
        <v>13</v>
      </c>
      <c r="B29" s="37">
        <v>85</v>
      </c>
      <c r="C29" s="37">
        <v>647</v>
      </c>
      <c r="D29" s="37">
        <v>661</v>
      </c>
      <c r="E29" s="38">
        <v>2223</v>
      </c>
      <c r="F29" s="38">
        <v>5397</v>
      </c>
      <c r="G29" s="38">
        <v>10030</v>
      </c>
      <c r="H29" s="38">
        <v>12136</v>
      </c>
    </row>
    <row r="30" spans="1:8" ht="13.05" customHeight="1">
      <c r="A30" s="36" t="s">
        <v>11</v>
      </c>
      <c r="B30" s="37">
        <v>587</v>
      </c>
      <c r="C30" s="37">
        <v>838</v>
      </c>
      <c r="D30" s="38">
        <v>1379</v>
      </c>
      <c r="E30" s="38">
        <v>1356</v>
      </c>
      <c r="F30" s="38">
        <v>1224</v>
      </c>
      <c r="G30" s="38">
        <v>2412</v>
      </c>
      <c r="H30" s="38">
        <v>2988</v>
      </c>
    </row>
    <row r="31" spans="1:8" ht="13.05" customHeight="1">
      <c r="A31" s="36" t="s">
        <v>8</v>
      </c>
      <c r="B31" s="38">
        <v>4059</v>
      </c>
      <c r="C31" s="38">
        <v>4666</v>
      </c>
      <c r="D31" s="38">
        <v>4597</v>
      </c>
      <c r="E31" s="38">
        <v>7335</v>
      </c>
      <c r="F31" s="38">
        <v>6307</v>
      </c>
      <c r="G31" s="38">
        <v>5436</v>
      </c>
      <c r="H31" s="38">
        <v>4671</v>
      </c>
    </row>
    <row r="32" spans="1:8" ht="13.05" customHeight="1">
      <c r="A32" s="36" t="s">
        <v>3</v>
      </c>
      <c r="B32" s="37">
        <v>533</v>
      </c>
      <c r="C32" s="37">
        <v>431</v>
      </c>
      <c r="D32" s="37">
        <v>705</v>
      </c>
      <c r="E32" s="37">
        <v>694</v>
      </c>
      <c r="F32" s="37">
        <v>770</v>
      </c>
      <c r="G32" s="37">
        <v>936</v>
      </c>
      <c r="H32" s="37">
        <v>752</v>
      </c>
    </row>
    <row r="33" spans="1:8" ht="13.05" customHeight="1">
      <c r="A33" s="36" t="s">
        <v>5</v>
      </c>
      <c r="B33" s="37">
        <v>365</v>
      </c>
      <c r="C33" s="37">
        <v>321</v>
      </c>
      <c r="D33" s="37">
        <v>386</v>
      </c>
      <c r="E33" s="37">
        <v>457</v>
      </c>
      <c r="F33" s="37">
        <v>466</v>
      </c>
      <c r="G33" s="37">
        <v>561</v>
      </c>
      <c r="H33" s="37">
        <v>634</v>
      </c>
    </row>
    <row r="34" spans="1:8" ht="13.05" customHeight="1">
      <c r="A34" s="36" t="s">
        <v>33</v>
      </c>
      <c r="B34" s="37">
        <v>13</v>
      </c>
      <c r="C34" s="37">
        <v>14</v>
      </c>
      <c r="D34" s="37">
        <v>16</v>
      </c>
      <c r="E34" s="37">
        <v>8</v>
      </c>
      <c r="F34" s="37">
        <v>4</v>
      </c>
      <c r="G34" s="37">
        <v>12</v>
      </c>
      <c r="H34" s="37">
        <v>59</v>
      </c>
    </row>
    <row r="35" spans="1:8" ht="13.05" customHeight="1">
      <c r="A35" s="35" t="s">
        <v>27</v>
      </c>
      <c r="B35" s="39">
        <v>16256</v>
      </c>
      <c r="C35" s="39">
        <v>20889</v>
      </c>
      <c r="D35" s="39">
        <v>29584</v>
      </c>
      <c r="E35" s="39">
        <v>40641</v>
      </c>
      <c r="F35" s="39">
        <v>51011</v>
      </c>
      <c r="G35" s="39">
        <v>63371</v>
      </c>
      <c r="H35" s="39">
        <v>73847</v>
      </c>
    </row>
    <row r="38" spans="1:8">
      <c r="A38" s="17" t="s">
        <v>14</v>
      </c>
    </row>
  </sheetData>
  <hyperlinks>
    <hyperlink ref="A38" location="Indice!A1" display="Indice" xr:uid="{0FADF344-1BB2-41FE-9AD9-CA39FC1EAE93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2D5EB-9E59-4627-B475-231C11F93C72}">
  <dimension ref="A1:G20"/>
  <sheetViews>
    <sheetView workbookViewId="0"/>
  </sheetViews>
  <sheetFormatPr defaultRowHeight="14.4"/>
  <cols>
    <col min="1" max="1" width="20.109375" customWidth="1"/>
    <col min="2" max="7" width="9.5546875" customWidth="1"/>
  </cols>
  <sheetData>
    <row r="1" spans="1:7">
      <c r="A1" s="2" t="s">
        <v>63</v>
      </c>
    </row>
    <row r="2" spans="1:7" ht="13.05" customHeight="1"/>
    <row r="3" spans="1:7" ht="13.05" customHeight="1">
      <c r="A3" s="22" t="s">
        <v>22</v>
      </c>
      <c r="B3" s="22" t="s">
        <v>64</v>
      </c>
      <c r="C3" s="22" t="s">
        <v>65</v>
      </c>
      <c r="D3" s="22" t="s">
        <v>66</v>
      </c>
      <c r="E3" s="22" t="s">
        <v>67</v>
      </c>
      <c r="F3" s="22" t="s">
        <v>68</v>
      </c>
      <c r="G3" s="22" t="s">
        <v>66</v>
      </c>
    </row>
    <row r="4" spans="1:7" ht="13.05" customHeight="1">
      <c r="A4" s="32" t="s">
        <v>32</v>
      </c>
      <c r="B4" s="24">
        <v>37</v>
      </c>
      <c r="C4" s="24">
        <v>36</v>
      </c>
      <c r="D4" s="24">
        <v>-1</v>
      </c>
      <c r="E4" s="24">
        <v>36</v>
      </c>
      <c r="F4" s="24">
        <v>41</v>
      </c>
      <c r="G4" s="24">
        <v>5</v>
      </c>
    </row>
    <row r="5" spans="1:7" ht="13.05" customHeight="1">
      <c r="A5" s="32" t="s">
        <v>12</v>
      </c>
      <c r="B5" s="24">
        <v>40</v>
      </c>
      <c r="C5" s="24">
        <v>32</v>
      </c>
      <c r="D5" s="24">
        <v>-8</v>
      </c>
      <c r="E5" s="24">
        <v>52</v>
      </c>
      <c r="F5" s="24">
        <v>41</v>
      </c>
      <c r="G5" s="24">
        <v>-11</v>
      </c>
    </row>
    <row r="6" spans="1:7" ht="13.05" customHeight="1">
      <c r="A6" s="32" t="s">
        <v>9</v>
      </c>
      <c r="B6" s="24">
        <v>34</v>
      </c>
      <c r="C6" s="24">
        <v>31</v>
      </c>
      <c r="D6" s="24">
        <v>-3</v>
      </c>
      <c r="E6" s="24">
        <v>37</v>
      </c>
      <c r="F6" s="24">
        <v>34</v>
      </c>
      <c r="G6" s="24">
        <v>-3</v>
      </c>
    </row>
    <row r="7" spans="1:7" ht="13.05" customHeight="1">
      <c r="A7" s="32" t="s">
        <v>7</v>
      </c>
      <c r="B7" s="24">
        <v>36</v>
      </c>
      <c r="C7" s="24">
        <v>35</v>
      </c>
      <c r="D7" s="24">
        <v>-1</v>
      </c>
      <c r="E7" s="24">
        <v>37</v>
      </c>
      <c r="F7" s="24">
        <v>36</v>
      </c>
      <c r="G7" s="24">
        <v>-1</v>
      </c>
    </row>
    <row r="8" spans="1:7" ht="13.05" customHeight="1">
      <c r="A8" s="32" t="s">
        <v>4</v>
      </c>
      <c r="B8" s="24">
        <v>36</v>
      </c>
      <c r="C8" s="24">
        <v>35</v>
      </c>
      <c r="D8" s="24">
        <v>-1</v>
      </c>
      <c r="E8" s="24">
        <v>38</v>
      </c>
      <c r="F8" s="24">
        <v>37</v>
      </c>
      <c r="G8" s="24">
        <v>-1</v>
      </c>
    </row>
    <row r="9" spans="1:7" ht="13.05" customHeight="1">
      <c r="A9" s="32" t="s">
        <v>13</v>
      </c>
      <c r="B9" s="24">
        <v>37</v>
      </c>
      <c r="C9" s="24">
        <v>34</v>
      </c>
      <c r="D9" s="24">
        <v>-3</v>
      </c>
      <c r="E9" s="24">
        <v>35</v>
      </c>
      <c r="F9" s="24">
        <v>37</v>
      </c>
      <c r="G9" s="24">
        <v>2</v>
      </c>
    </row>
    <row r="10" spans="1:7" ht="13.05" customHeight="1">
      <c r="A10" s="32" t="s">
        <v>11</v>
      </c>
      <c r="B10" s="24">
        <v>30</v>
      </c>
      <c r="C10" s="24">
        <v>30</v>
      </c>
      <c r="D10" s="24" t="s">
        <v>37</v>
      </c>
      <c r="E10" s="24">
        <v>33</v>
      </c>
      <c r="F10" s="24">
        <v>33</v>
      </c>
      <c r="G10" s="24" t="s">
        <v>37</v>
      </c>
    </row>
    <row r="11" spans="1:7" ht="13.05" customHeight="1">
      <c r="A11" s="32" t="s">
        <v>8</v>
      </c>
      <c r="B11" s="24">
        <v>33</v>
      </c>
      <c r="C11" s="24">
        <v>32</v>
      </c>
      <c r="D11" s="24">
        <v>-1</v>
      </c>
      <c r="E11" s="24">
        <v>36</v>
      </c>
      <c r="F11" s="24">
        <v>35</v>
      </c>
      <c r="G11" s="24">
        <v>-1</v>
      </c>
    </row>
    <row r="12" spans="1:7" ht="13.05" customHeight="1">
      <c r="A12" s="32" t="s">
        <v>3</v>
      </c>
      <c r="B12" s="24">
        <v>35</v>
      </c>
      <c r="C12" s="24">
        <v>33</v>
      </c>
      <c r="D12" s="24">
        <v>-2</v>
      </c>
      <c r="E12" s="24">
        <v>37</v>
      </c>
      <c r="F12" s="24">
        <v>36</v>
      </c>
      <c r="G12" s="24">
        <v>-1</v>
      </c>
    </row>
    <row r="13" spans="1:7" ht="13.05" customHeight="1">
      <c r="A13" s="32" t="s">
        <v>5</v>
      </c>
      <c r="B13" s="24">
        <v>38</v>
      </c>
      <c r="C13" s="24">
        <v>35</v>
      </c>
      <c r="D13" s="24">
        <v>-3</v>
      </c>
      <c r="E13" s="24">
        <v>43</v>
      </c>
      <c r="F13" s="24">
        <v>36</v>
      </c>
      <c r="G13" s="24">
        <v>-7</v>
      </c>
    </row>
    <row r="14" spans="1:7" ht="13.05" customHeight="1">
      <c r="A14" s="32" t="s">
        <v>33</v>
      </c>
      <c r="B14" s="24">
        <v>41</v>
      </c>
      <c r="C14" s="24">
        <v>39</v>
      </c>
      <c r="D14" s="24">
        <v>-2</v>
      </c>
      <c r="E14" s="24" t="s">
        <v>37</v>
      </c>
      <c r="F14" s="24">
        <v>39</v>
      </c>
      <c r="G14" s="24" t="s">
        <v>69</v>
      </c>
    </row>
    <row r="15" spans="1:7" ht="13.05" customHeight="1">
      <c r="A15" s="21" t="s">
        <v>27</v>
      </c>
      <c r="B15" s="26">
        <v>34</v>
      </c>
      <c r="C15" s="26">
        <v>33</v>
      </c>
      <c r="D15" s="26">
        <v>-1</v>
      </c>
      <c r="E15" s="26">
        <v>37</v>
      </c>
      <c r="F15" s="26">
        <v>35</v>
      </c>
      <c r="G15" s="26">
        <v>-2</v>
      </c>
    </row>
    <row r="16" spans="1:7" ht="6.6" customHeight="1"/>
    <row r="17" spans="1:1">
      <c r="A17" s="3" t="s">
        <v>70</v>
      </c>
    </row>
    <row r="20" spans="1:1">
      <c r="A20" s="17" t="s">
        <v>14</v>
      </c>
    </row>
  </sheetData>
  <hyperlinks>
    <hyperlink ref="A20" location="Indice!A1" display="Indice" xr:uid="{AAC85109-BC08-4F05-9B68-25713F4FC2C1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7DDA3-7F7E-4184-84C4-81C85AA0061D}">
  <dimension ref="A1:H29"/>
  <sheetViews>
    <sheetView workbookViewId="0">
      <selection activeCell="A29" sqref="A29"/>
    </sheetView>
  </sheetViews>
  <sheetFormatPr defaultRowHeight="14.4"/>
  <cols>
    <col min="1" max="1" width="12.44140625" customWidth="1"/>
  </cols>
  <sheetData>
    <row r="1" spans="1:1">
      <c r="A1" s="43" t="s">
        <v>92</v>
      </c>
    </row>
    <row r="19" spans="1:8">
      <c r="A19" s="18" t="s">
        <v>70</v>
      </c>
    </row>
    <row r="20" spans="1:8" ht="13.05" customHeight="1"/>
    <row r="21" spans="1:8" ht="13.05" customHeight="1"/>
    <row r="22" spans="1:8" ht="13.05" customHeight="1">
      <c r="A22" s="90" t="s">
        <v>22</v>
      </c>
      <c r="B22" s="91" t="s">
        <v>41</v>
      </c>
      <c r="C22" s="91" t="s">
        <v>42</v>
      </c>
      <c r="D22" s="91" t="s">
        <v>43</v>
      </c>
      <c r="E22" s="91" t="s">
        <v>44</v>
      </c>
      <c r="F22" s="91" t="s">
        <v>45</v>
      </c>
      <c r="G22" s="91" t="s">
        <v>46</v>
      </c>
      <c r="H22" s="91" t="s">
        <v>47</v>
      </c>
    </row>
    <row r="23" spans="1:8" ht="13.05" customHeight="1">
      <c r="A23" s="92" t="s">
        <v>163</v>
      </c>
      <c r="B23" s="93">
        <v>9807</v>
      </c>
      <c r="C23" s="93">
        <v>10453</v>
      </c>
      <c r="D23" s="93">
        <v>11337</v>
      </c>
      <c r="E23" s="93">
        <v>12893</v>
      </c>
      <c r="F23" s="93">
        <v>15940</v>
      </c>
      <c r="G23" s="93">
        <v>19207</v>
      </c>
      <c r="H23" s="93">
        <v>23896</v>
      </c>
    </row>
    <row r="24" spans="1:8" ht="13.05" customHeight="1">
      <c r="A24" s="92" t="s">
        <v>164</v>
      </c>
      <c r="B24" s="93">
        <v>5614</v>
      </c>
      <c r="C24" s="93">
        <v>6878</v>
      </c>
      <c r="D24" s="93">
        <v>8257</v>
      </c>
      <c r="E24" s="93">
        <v>8572</v>
      </c>
      <c r="F24" s="93">
        <v>11531</v>
      </c>
      <c r="G24" s="93">
        <v>13148</v>
      </c>
      <c r="H24" s="93">
        <v>18087</v>
      </c>
    </row>
    <row r="25" spans="1:8" ht="13.05" customHeight="1">
      <c r="A25" s="92" t="s">
        <v>165</v>
      </c>
      <c r="B25" s="93">
        <v>28003</v>
      </c>
      <c r="C25" s="93">
        <v>27223</v>
      </c>
      <c r="D25" s="93">
        <v>27084</v>
      </c>
      <c r="E25" s="93">
        <v>26229</v>
      </c>
      <c r="F25" s="93">
        <v>23606</v>
      </c>
      <c r="G25" s="93">
        <v>20831</v>
      </c>
      <c r="H25" s="93">
        <v>17994</v>
      </c>
    </row>
    <row r="26" spans="1:8" ht="13.05" customHeight="1">
      <c r="A26" s="92" t="s">
        <v>166</v>
      </c>
      <c r="B26" s="93">
        <v>13398</v>
      </c>
      <c r="C26" s="93">
        <v>15479</v>
      </c>
      <c r="D26" s="93">
        <v>17439</v>
      </c>
      <c r="E26" s="93">
        <v>18258</v>
      </c>
      <c r="F26" s="93">
        <v>18475</v>
      </c>
      <c r="G26" s="93">
        <v>17374</v>
      </c>
      <c r="H26" s="93">
        <v>17590</v>
      </c>
    </row>
    <row r="27" spans="1:8" ht="13.05" customHeight="1"/>
    <row r="28" spans="1:8" ht="13.05" customHeight="1"/>
    <row r="29" spans="1:8">
      <c r="A29" s="17" t="s">
        <v>14</v>
      </c>
    </row>
  </sheetData>
  <hyperlinks>
    <hyperlink ref="A29" location="Indice!A1" display="Indice" xr:uid="{8E5337C5-CECB-42DB-AADA-D52AD650F5F6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A4A59-41F7-4469-B421-F31E476446FE}">
  <dimension ref="A1:E13"/>
  <sheetViews>
    <sheetView workbookViewId="0">
      <selection activeCell="D21" sqref="D21"/>
    </sheetView>
  </sheetViews>
  <sheetFormatPr defaultRowHeight="14.4"/>
  <cols>
    <col min="1" max="1" width="27.33203125" customWidth="1"/>
    <col min="2" max="5" width="10" customWidth="1"/>
  </cols>
  <sheetData>
    <row r="1" spans="1:5">
      <c r="A1" s="2" t="s">
        <v>71</v>
      </c>
    </row>
    <row r="3" spans="1:5" ht="13.05" customHeight="1">
      <c r="A3" s="22" t="s">
        <v>72</v>
      </c>
      <c r="B3" s="22">
        <v>2018</v>
      </c>
      <c r="C3" s="22" t="s">
        <v>73</v>
      </c>
      <c r="D3" s="22">
        <v>2024</v>
      </c>
      <c r="E3" s="22" t="s">
        <v>73</v>
      </c>
    </row>
    <row r="4" spans="1:5" ht="13.05" customHeight="1">
      <c r="A4" s="29" t="s">
        <v>74</v>
      </c>
      <c r="B4" s="30">
        <v>2394</v>
      </c>
      <c r="C4" s="41">
        <v>0.14699999999999999</v>
      </c>
      <c r="D4" s="30">
        <v>18221</v>
      </c>
      <c r="E4" s="41">
        <v>0.247</v>
      </c>
    </row>
    <row r="5" spans="1:5" ht="13.05" customHeight="1">
      <c r="A5" s="29" t="s">
        <v>75</v>
      </c>
      <c r="B5" s="30">
        <v>10200</v>
      </c>
      <c r="C5" s="41">
        <v>0.627</v>
      </c>
      <c r="D5" s="30">
        <v>33456</v>
      </c>
      <c r="E5" s="41">
        <v>0.45300000000000001</v>
      </c>
    </row>
    <row r="6" spans="1:5" ht="13.05" customHeight="1">
      <c r="A6" s="29" t="s">
        <v>76</v>
      </c>
      <c r="B6" s="30">
        <v>1651</v>
      </c>
      <c r="C6" s="41">
        <v>0.10199999999999999</v>
      </c>
      <c r="D6" s="30">
        <v>13004</v>
      </c>
      <c r="E6" s="41">
        <v>0.17599999999999999</v>
      </c>
    </row>
    <row r="7" spans="1:5" ht="13.05" customHeight="1">
      <c r="A7" s="29" t="s">
        <v>55</v>
      </c>
      <c r="B7" s="30">
        <v>2011</v>
      </c>
      <c r="C7" s="41">
        <v>0.124</v>
      </c>
      <c r="D7" s="30">
        <v>9166</v>
      </c>
      <c r="E7" s="41">
        <v>0.124</v>
      </c>
    </row>
    <row r="8" spans="1:5" ht="13.05" customHeight="1">
      <c r="A8" s="21" t="s">
        <v>27</v>
      </c>
      <c r="B8" s="34">
        <v>16256</v>
      </c>
      <c r="C8" s="45">
        <v>1</v>
      </c>
      <c r="D8" s="34">
        <v>73847</v>
      </c>
      <c r="E8" s="45">
        <v>1</v>
      </c>
    </row>
    <row r="10" spans="1:5">
      <c r="A10" s="3" t="s">
        <v>70</v>
      </c>
    </row>
    <row r="13" spans="1:5">
      <c r="A13" s="17" t="s">
        <v>14</v>
      </c>
    </row>
  </sheetData>
  <hyperlinks>
    <hyperlink ref="A13" location="Indice!A1" display="Indice" xr:uid="{D32192E4-03E0-4AF9-AD38-A765F158C264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79F65-E207-41F8-B68D-9C00AC22310C}">
  <dimension ref="A1:L37"/>
  <sheetViews>
    <sheetView workbookViewId="0">
      <selection activeCell="M26" sqref="M26"/>
    </sheetView>
  </sheetViews>
  <sheetFormatPr defaultRowHeight="14.4"/>
  <sheetData>
    <row r="1" spans="1:1">
      <c r="A1" s="2" t="s">
        <v>88</v>
      </c>
    </row>
    <row r="24" spans="1:6" ht="15.45" customHeight="1"/>
    <row r="25" spans="1:6">
      <c r="A25" s="3" t="s">
        <v>70</v>
      </c>
    </row>
    <row r="28" spans="1:6" ht="36" customHeight="1">
      <c r="A28" s="58" t="s">
        <v>90</v>
      </c>
      <c r="B28" s="58" t="s">
        <v>74</v>
      </c>
      <c r="C28" s="58" t="s">
        <v>75</v>
      </c>
      <c r="D28" s="58" t="s">
        <v>76</v>
      </c>
      <c r="E28" s="58" t="s">
        <v>55</v>
      </c>
      <c r="F28" s="58" t="s">
        <v>27</v>
      </c>
    </row>
    <row r="29" spans="1:6" ht="13.05" customHeight="1">
      <c r="A29" s="170">
        <v>2024</v>
      </c>
      <c r="B29" s="60">
        <v>18221</v>
      </c>
      <c r="C29" s="60">
        <v>33456</v>
      </c>
      <c r="D29" s="60">
        <v>13004</v>
      </c>
      <c r="E29" s="60">
        <v>9166</v>
      </c>
      <c r="F29" s="60">
        <v>73847</v>
      </c>
    </row>
    <row r="30" spans="1:6" ht="13.05" customHeight="1">
      <c r="A30" s="170">
        <v>2018</v>
      </c>
      <c r="B30" s="60">
        <v>2394</v>
      </c>
      <c r="C30" s="60">
        <v>10200</v>
      </c>
      <c r="D30" s="60">
        <v>1651</v>
      </c>
      <c r="E30" s="60">
        <v>2011</v>
      </c>
      <c r="F30" s="60">
        <v>16256</v>
      </c>
    </row>
    <row r="31" spans="1:6" ht="13.05" customHeight="1"/>
    <row r="32" spans="1:6" ht="33.6" customHeight="1">
      <c r="A32" s="58" t="s">
        <v>90</v>
      </c>
      <c r="B32" s="58" t="s">
        <v>74</v>
      </c>
      <c r="C32" s="58" t="s">
        <v>75</v>
      </c>
      <c r="D32" s="58" t="s">
        <v>76</v>
      </c>
      <c r="E32" s="58" t="s">
        <v>55</v>
      </c>
      <c r="F32" s="58" t="s">
        <v>27</v>
      </c>
    </row>
    <row r="33" spans="1:12" ht="13.05" customHeight="1">
      <c r="A33" s="170">
        <v>2024</v>
      </c>
      <c r="B33" s="61">
        <v>0.247</v>
      </c>
      <c r="C33" s="61">
        <v>0.45300000000000001</v>
      </c>
      <c r="D33" s="61">
        <v>0.17599999999999999</v>
      </c>
      <c r="E33" s="61">
        <v>0.124</v>
      </c>
      <c r="F33" s="61">
        <v>1</v>
      </c>
      <c r="H33" s="98"/>
      <c r="I33" s="98"/>
      <c r="J33" s="98"/>
      <c r="K33" s="98"/>
      <c r="L33" s="98"/>
    </row>
    <row r="34" spans="1:12" ht="13.05" customHeight="1">
      <c r="A34" s="170">
        <v>2018</v>
      </c>
      <c r="B34" s="61">
        <v>0.14699999999999999</v>
      </c>
      <c r="C34" s="61">
        <v>0.627</v>
      </c>
      <c r="D34" s="61">
        <v>0.10199999999999999</v>
      </c>
      <c r="E34" s="61">
        <v>0.124</v>
      </c>
      <c r="F34" s="61">
        <v>1</v>
      </c>
      <c r="H34" s="98"/>
      <c r="I34" s="98"/>
      <c r="J34" s="98"/>
      <c r="K34" s="98"/>
      <c r="L34" s="98"/>
    </row>
    <row r="35" spans="1:12">
      <c r="H35" s="98"/>
      <c r="I35" s="98"/>
      <c r="J35" s="98"/>
      <c r="K35" s="98"/>
      <c r="L35" s="98"/>
    </row>
    <row r="37" spans="1:12">
      <c r="A37" s="17" t="s">
        <v>14</v>
      </c>
    </row>
  </sheetData>
  <hyperlinks>
    <hyperlink ref="A37" location="Indice!A1" display="Indice" xr:uid="{AE41515A-24B1-4767-8707-95C77FCC4633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E1952-8CBF-478E-BF5F-52DEF7F031C5}">
  <dimension ref="A1:J22"/>
  <sheetViews>
    <sheetView workbookViewId="0"/>
  </sheetViews>
  <sheetFormatPr defaultRowHeight="14.4"/>
  <cols>
    <col min="1" max="1" width="23.77734375" customWidth="1"/>
    <col min="2" max="10" width="9.6640625" customWidth="1"/>
  </cols>
  <sheetData>
    <row r="1" spans="1:10">
      <c r="A1" s="2" t="s">
        <v>94</v>
      </c>
    </row>
    <row r="3" spans="1:10" ht="24">
      <c r="A3" s="22" t="s">
        <v>22</v>
      </c>
      <c r="B3" s="22">
        <v>2018</v>
      </c>
      <c r="C3" s="22">
        <v>2019</v>
      </c>
      <c r="D3" s="22">
        <v>2020</v>
      </c>
      <c r="E3" s="22">
        <v>2021</v>
      </c>
      <c r="F3" s="22">
        <v>2022</v>
      </c>
      <c r="G3" s="22">
        <v>2023</v>
      </c>
      <c r="H3" s="22">
        <v>2024</v>
      </c>
      <c r="I3" s="22" t="s">
        <v>95</v>
      </c>
      <c r="J3" s="42" t="s">
        <v>96</v>
      </c>
    </row>
    <row r="4" spans="1:10" ht="13.05" customHeight="1">
      <c r="A4" s="32" t="s">
        <v>32</v>
      </c>
      <c r="B4" s="24">
        <v>24</v>
      </c>
      <c r="C4" s="24">
        <v>26</v>
      </c>
      <c r="D4" s="24">
        <v>24</v>
      </c>
      <c r="E4" s="24">
        <v>24</v>
      </c>
      <c r="F4" s="24">
        <v>43</v>
      </c>
      <c r="G4" s="24">
        <v>45</v>
      </c>
      <c r="H4" s="24">
        <v>49</v>
      </c>
      <c r="I4" s="24">
        <v>48</v>
      </c>
      <c r="J4" s="62">
        <v>1</v>
      </c>
    </row>
    <row r="5" spans="1:10" ht="13.05" customHeight="1">
      <c r="A5" s="32" t="s">
        <v>12</v>
      </c>
      <c r="B5" s="24">
        <v>2</v>
      </c>
      <c r="C5" s="24">
        <v>2</v>
      </c>
      <c r="D5" s="24">
        <v>3</v>
      </c>
      <c r="E5" s="24">
        <v>2</v>
      </c>
      <c r="F5" s="24">
        <v>7</v>
      </c>
      <c r="G5" s="24">
        <v>10</v>
      </c>
      <c r="H5" s="24">
        <v>17</v>
      </c>
      <c r="I5" s="24">
        <v>18</v>
      </c>
      <c r="J5" s="62">
        <v>8</v>
      </c>
    </row>
    <row r="6" spans="1:10" ht="13.05" customHeight="1">
      <c r="A6" s="32" t="s">
        <v>9</v>
      </c>
      <c r="B6" s="24">
        <v>27</v>
      </c>
      <c r="C6" s="24">
        <v>21</v>
      </c>
      <c r="D6" s="24">
        <v>30</v>
      </c>
      <c r="E6" s="24">
        <v>45</v>
      </c>
      <c r="F6" s="24">
        <v>64</v>
      </c>
      <c r="G6" s="24">
        <v>115</v>
      </c>
      <c r="H6" s="24">
        <v>247</v>
      </c>
      <c r="I6" s="24">
        <v>272</v>
      </c>
      <c r="J6" s="62">
        <v>9.0739999999999998</v>
      </c>
    </row>
    <row r="7" spans="1:10" ht="13.05" customHeight="1">
      <c r="A7" s="32" t="s">
        <v>7</v>
      </c>
      <c r="B7" s="24">
        <v>87</v>
      </c>
      <c r="C7" s="24">
        <v>80</v>
      </c>
      <c r="D7" s="24">
        <v>74</v>
      </c>
      <c r="E7" s="24">
        <v>71</v>
      </c>
      <c r="F7" s="24">
        <v>103</v>
      </c>
      <c r="G7" s="24">
        <v>113</v>
      </c>
      <c r="H7" s="24">
        <v>173</v>
      </c>
      <c r="I7" s="24">
        <v>236</v>
      </c>
      <c r="J7" s="62">
        <v>1.7130000000000001</v>
      </c>
    </row>
    <row r="8" spans="1:10" ht="13.05" customHeight="1">
      <c r="A8" s="32" t="s">
        <v>4</v>
      </c>
      <c r="B8" s="24">
        <v>115</v>
      </c>
      <c r="C8" s="24">
        <v>109</v>
      </c>
      <c r="D8" s="24">
        <v>91</v>
      </c>
      <c r="E8" s="24">
        <v>65</v>
      </c>
      <c r="F8" s="24">
        <v>68</v>
      </c>
      <c r="G8" s="24">
        <v>69</v>
      </c>
      <c r="H8" s="24">
        <v>82</v>
      </c>
      <c r="I8" s="24">
        <v>85</v>
      </c>
      <c r="J8" s="62">
        <v>-0.26100000000000001</v>
      </c>
    </row>
    <row r="9" spans="1:10" ht="13.05" customHeight="1">
      <c r="A9" s="32" t="s">
        <v>13</v>
      </c>
      <c r="B9" s="24">
        <v>17</v>
      </c>
      <c r="C9" s="24">
        <v>23</v>
      </c>
      <c r="D9" s="24">
        <v>36</v>
      </c>
      <c r="E9" s="24">
        <v>51</v>
      </c>
      <c r="F9" s="24">
        <v>57</v>
      </c>
      <c r="G9" s="24">
        <v>80</v>
      </c>
      <c r="H9" s="24">
        <v>136</v>
      </c>
      <c r="I9" s="24">
        <v>205</v>
      </c>
      <c r="J9" s="62">
        <v>11.058999999999999</v>
      </c>
    </row>
    <row r="10" spans="1:10" ht="13.05" customHeight="1">
      <c r="A10" s="32" t="s">
        <v>11</v>
      </c>
      <c r="B10" s="24">
        <v>36</v>
      </c>
      <c r="C10" s="24">
        <v>44</v>
      </c>
      <c r="D10" s="24">
        <v>48</v>
      </c>
      <c r="E10" s="24">
        <v>55</v>
      </c>
      <c r="F10" s="24">
        <v>56</v>
      </c>
      <c r="G10" s="24">
        <v>93</v>
      </c>
      <c r="H10" s="24">
        <v>132</v>
      </c>
      <c r="I10" s="24">
        <v>144</v>
      </c>
      <c r="J10" s="62">
        <v>3</v>
      </c>
    </row>
    <row r="11" spans="1:10" ht="13.05" customHeight="1">
      <c r="A11" s="32" t="s">
        <v>8</v>
      </c>
      <c r="B11" s="24">
        <v>85</v>
      </c>
      <c r="C11" s="24">
        <v>86</v>
      </c>
      <c r="D11" s="24">
        <v>86</v>
      </c>
      <c r="E11" s="24">
        <v>102</v>
      </c>
      <c r="F11" s="24">
        <v>108</v>
      </c>
      <c r="G11" s="24">
        <v>109</v>
      </c>
      <c r="H11" s="24">
        <v>120</v>
      </c>
      <c r="I11" s="24">
        <v>118</v>
      </c>
      <c r="J11" s="62">
        <v>0.38800000000000001</v>
      </c>
    </row>
    <row r="12" spans="1:10" ht="13.05" customHeight="1">
      <c r="A12" s="32" t="s">
        <v>3</v>
      </c>
      <c r="B12" s="24">
        <v>27</v>
      </c>
      <c r="C12" s="24">
        <v>30</v>
      </c>
      <c r="D12" s="24">
        <v>30</v>
      </c>
      <c r="E12" s="24">
        <v>30</v>
      </c>
      <c r="F12" s="24">
        <v>34</v>
      </c>
      <c r="G12" s="24">
        <v>40</v>
      </c>
      <c r="H12" s="24">
        <v>45</v>
      </c>
      <c r="I12" s="24">
        <v>46</v>
      </c>
      <c r="J12" s="62">
        <v>0.70399999999999996</v>
      </c>
    </row>
    <row r="13" spans="1:10" ht="13.05" customHeight="1">
      <c r="A13" s="32" t="s">
        <v>5</v>
      </c>
      <c r="B13" s="24">
        <v>32</v>
      </c>
      <c r="C13" s="24">
        <v>33</v>
      </c>
      <c r="D13" s="24">
        <v>36</v>
      </c>
      <c r="E13" s="24">
        <v>34</v>
      </c>
      <c r="F13" s="24">
        <v>33</v>
      </c>
      <c r="G13" s="24">
        <v>48</v>
      </c>
      <c r="H13" s="24">
        <v>62</v>
      </c>
      <c r="I13" s="24">
        <v>62</v>
      </c>
      <c r="J13" s="62">
        <v>0.93799999999999994</v>
      </c>
    </row>
    <row r="14" spans="1:10" ht="13.05" customHeight="1">
      <c r="A14" s="32" t="s">
        <v>33</v>
      </c>
      <c r="B14" s="24">
        <v>2</v>
      </c>
      <c r="C14" s="24">
        <v>2</v>
      </c>
      <c r="D14" s="24">
        <v>2</v>
      </c>
      <c r="E14" s="24">
        <v>2</v>
      </c>
      <c r="F14" s="24">
        <v>1</v>
      </c>
      <c r="G14" s="24">
        <v>4</v>
      </c>
      <c r="H14" s="24">
        <v>4</v>
      </c>
      <c r="I14" s="24">
        <v>5</v>
      </c>
      <c r="J14" s="62">
        <v>1.5</v>
      </c>
    </row>
    <row r="15" spans="1:10" ht="13.05" customHeight="1">
      <c r="A15" s="21" t="s">
        <v>27</v>
      </c>
      <c r="B15" s="26">
        <v>454</v>
      </c>
      <c r="C15" s="26">
        <v>456</v>
      </c>
      <c r="D15" s="26">
        <v>460</v>
      </c>
      <c r="E15" s="26">
        <v>481</v>
      </c>
      <c r="F15" s="26">
        <v>574</v>
      </c>
      <c r="G15" s="26">
        <v>726</v>
      </c>
      <c r="H15" s="34">
        <v>1067</v>
      </c>
      <c r="I15" s="34">
        <v>1239</v>
      </c>
      <c r="J15" s="63">
        <v>1.7290000000000001</v>
      </c>
    </row>
    <row r="17" spans="1:1">
      <c r="A17" s="3" t="s">
        <v>98</v>
      </c>
    </row>
    <row r="18" spans="1:1">
      <c r="A18" s="3"/>
    </row>
    <row r="19" spans="1:1">
      <c r="A19" s="3" t="s">
        <v>99</v>
      </c>
    </row>
    <row r="22" spans="1:1">
      <c r="A22" s="17" t="s">
        <v>14</v>
      </c>
    </row>
  </sheetData>
  <hyperlinks>
    <hyperlink ref="A22" location="Indice!A1" display="Indice" xr:uid="{C25460DC-B72C-4662-B995-1C07782BF5B4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2BD9A-F709-42C4-8A48-27F5A3BC036B}">
  <dimension ref="A1:J42"/>
  <sheetViews>
    <sheetView workbookViewId="0"/>
  </sheetViews>
  <sheetFormatPr defaultRowHeight="14.4"/>
  <cols>
    <col min="1" max="1" width="17.33203125" customWidth="1"/>
  </cols>
  <sheetData>
    <row r="1" spans="1:1">
      <c r="A1" s="2" t="s">
        <v>110</v>
      </c>
    </row>
    <row r="21" spans="1:9" ht="9" customHeight="1"/>
    <row r="22" spans="1:9">
      <c r="A22" s="3" t="s">
        <v>98</v>
      </c>
    </row>
    <row r="23" spans="1:9">
      <c r="A23" s="3"/>
    </row>
    <row r="24" spans="1:9">
      <c r="A24" s="3" t="s">
        <v>99</v>
      </c>
    </row>
    <row r="27" spans="1:9" ht="13.05" customHeight="1">
      <c r="A27" s="22" t="s">
        <v>22</v>
      </c>
      <c r="B27" s="22">
        <v>2018</v>
      </c>
      <c r="C27" s="22">
        <v>2019</v>
      </c>
      <c r="D27" s="22">
        <v>2020</v>
      </c>
      <c r="E27" s="22">
        <v>2021</v>
      </c>
      <c r="F27" s="22">
        <v>2022</v>
      </c>
      <c r="G27" s="22">
        <v>2023</v>
      </c>
      <c r="H27" s="22">
        <v>2024</v>
      </c>
      <c r="I27" s="22" t="s">
        <v>95</v>
      </c>
    </row>
    <row r="28" spans="1:9" ht="13.05" customHeight="1">
      <c r="A28" s="32" t="s">
        <v>32</v>
      </c>
      <c r="B28" s="24">
        <v>24</v>
      </c>
      <c r="C28" s="24">
        <v>26</v>
      </c>
      <c r="D28" s="24">
        <v>24</v>
      </c>
      <c r="E28" s="24">
        <v>24</v>
      </c>
      <c r="F28" s="24">
        <v>43</v>
      </c>
      <c r="G28" s="24">
        <v>45</v>
      </c>
      <c r="H28" s="24">
        <v>49</v>
      </c>
      <c r="I28" s="24">
        <v>48</v>
      </c>
    </row>
    <row r="29" spans="1:9" ht="13.05" customHeight="1">
      <c r="A29" s="32" t="s">
        <v>12</v>
      </c>
      <c r="B29" s="24">
        <v>2</v>
      </c>
      <c r="C29" s="24">
        <v>2</v>
      </c>
      <c r="D29" s="24">
        <v>3</v>
      </c>
      <c r="E29" s="24">
        <v>2</v>
      </c>
      <c r="F29" s="24">
        <v>7</v>
      </c>
      <c r="G29" s="24">
        <v>10</v>
      </c>
      <c r="H29" s="24">
        <v>17</v>
      </c>
      <c r="I29" s="24">
        <v>18</v>
      </c>
    </row>
    <row r="30" spans="1:9" ht="13.05" customHeight="1">
      <c r="A30" s="32" t="s">
        <v>9</v>
      </c>
      <c r="B30" s="24">
        <v>27</v>
      </c>
      <c r="C30" s="24">
        <v>21</v>
      </c>
      <c r="D30" s="24">
        <v>30</v>
      </c>
      <c r="E30" s="24">
        <v>45</v>
      </c>
      <c r="F30" s="24">
        <v>64</v>
      </c>
      <c r="G30" s="24">
        <v>115</v>
      </c>
      <c r="H30" s="24">
        <v>247</v>
      </c>
      <c r="I30" s="24">
        <v>272</v>
      </c>
    </row>
    <row r="31" spans="1:9" ht="13.05" customHeight="1">
      <c r="A31" s="32" t="s">
        <v>7</v>
      </c>
      <c r="B31" s="24">
        <v>87</v>
      </c>
      <c r="C31" s="24">
        <v>80</v>
      </c>
      <c r="D31" s="24">
        <v>74</v>
      </c>
      <c r="E31" s="24">
        <v>71</v>
      </c>
      <c r="F31" s="24">
        <v>103</v>
      </c>
      <c r="G31" s="24">
        <v>113</v>
      </c>
      <c r="H31" s="24">
        <v>173</v>
      </c>
      <c r="I31" s="24">
        <v>236</v>
      </c>
    </row>
    <row r="32" spans="1:9" ht="13.05" customHeight="1">
      <c r="A32" s="32" t="s">
        <v>4</v>
      </c>
      <c r="B32" s="24">
        <v>115</v>
      </c>
      <c r="C32" s="24">
        <v>109</v>
      </c>
      <c r="D32" s="24">
        <v>91</v>
      </c>
      <c r="E32" s="24">
        <v>65</v>
      </c>
      <c r="F32" s="24">
        <v>68</v>
      </c>
      <c r="G32" s="24">
        <v>69</v>
      </c>
      <c r="H32" s="24">
        <v>82</v>
      </c>
      <c r="I32" s="24">
        <v>85</v>
      </c>
    </row>
    <row r="33" spans="1:10" ht="13.05" customHeight="1">
      <c r="A33" s="32" t="s">
        <v>13</v>
      </c>
      <c r="B33" s="24">
        <v>17</v>
      </c>
      <c r="C33" s="24">
        <v>23</v>
      </c>
      <c r="D33" s="24">
        <v>36</v>
      </c>
      <c r="E33" s="24">
        <v>51</v>
      </c>
      <c r="F33" s="24">
        <v>57</v>
      </c>
      <c r="G33" s="24">
        <v>80</v>
      </c>
      <c r="H33" s="24">
        <v>136</v>
      </c>
      <c r="I33" s="24">
        <v>205</v>
      </c>
    </row>
    <row r="34" spans="1:10" ht="13.05" customHeight="1">
      <c r="A34" s="32" t="s">
        <v>11</v>
      </c>
      <c r="B34" s="24">
        <v>36</v>
      </c>
      <c r="C34" s="24">
        <v>44</v>
      </c>
      <c r="D34" s="24">
        <v>48</v>
      </c>
      <c r="E34" s="24">
        <v>55</v>
      </c>
      <c r="F34" s="24">
        <v>56</v>
      </c>
      <c r="G34" s="24">
        <v>93</v>
      </c>
      <c r="H34" s="24">
        <v>132</v>
      </c>
      <c r="I34" s="24">
        <v>144</v>
      </c>
    </row>
    <row r="35" spans="1:10" ht="13.05" customHeight="1">
      <c r="A35" s="32" t="s">
        <v>8</v>
      </c>
      <c r="B35" s="24">
        <v>85</v>
      </c>
      <c r="C35" s="24">
        <v>86</v>
      </c>
      <c r="D35" s="24">
        <v>86</v>
      </c>
      <c r="E35" s="24">
        <v>102</v>
      </c>
      <c r="F35" s="24">
        <v>108</v>
      </c>
      <c r="G35" s="24">
        <v>109</v>
      </c>
      <c r="H35" s="24">
        <v>120</v>
      </c>
      <c r="I35" s="24">
        <v>118</v>
      </c>
    </row>
    <row r="36" spans="1:10" ht="13.05" customHeight="1">
      <c r="A36" s="32" t="s">
        <v>3</v>
      </c>
      <c r="B36" s="24">
        <v>27</v>
      </c>
      <c r="C36" s="24">
        <v>30</v>
      </c>
      <c r="D36" s="24">
        <v>30</v>
      </c>
      <c r="E36" s="24">
        <v>30</v>
      </c>
      <c r="F36" s="24">
        <v>34</v>
      </c>
      <c r="G36" s="24">
        <v>40</v>
      </c>
      <c r="H36" s="24">
        <v>45</v>
      </c>
      <c r="I36" s="24">
        <v>46</v>
      </c>
    </row>
    <row r="37" spans="1:10" ht="13.05" customHeight="1">
      <c r="A37" s="32" t="s">
        <v>5</v>
      </c>
      <c r="B37" s="24">
        <v>32</v>
      </c>
      <c r="C37" s="24">
        <v>33</v>
      </c>
      <c r="D37" s="24">
        <v>36</v>
      </c>
      <c r="E37" s="24">
        <v>34</v>
      </c>
      <c r="F37" s="24">
        <v>33</v>
      </c>
      <c r="G37" s="24">
        <v>48</v>
      </c>
      <c r="H37" s="24">
        <v>62</v>
      </c>
      <c r="I37" s="24">
        <v>62</v>
      </c>
    </row>
    <row r="38" spans="1:10" ht="13.05" customHeight="1">
      <c r="A38" s="32" t="s">
        <v>33</v>
      </c>
      <c r="B38" s="24">
        <v>2</v>
      </c>
      <c r="C38" s="24">
        <v>2</v>
      </c>
      <c r="D38" s="24">
        <v>2</v>
      </c>
      <c r="E38" s="24">
        <v>2</v>
      </c>
      <c r="F38" s="24">
        <v>1</v>
      </c>
      <c r="G38" s="24">
        <v>4</v>
      </c>
      <c r="H38" s="24">
        <v>4</v>
      </c>
      <c r="I38" s="24">
        <v>5</v>
      </c>
    </row>
    <row r="39" spans="1:10" ht="13.05" customHeight="1">
      <c r="A39" s="21" t="s">
        <v>27</v>
      </c>
      <c r="B39" s="26">
        <v>454</v>
      </c>
      <c r="C39" s="26">
        <v>456</v>
      </c>
      <c r="D39" s="26">
        <v>460</v>
      </c>
      <c r="E39" s="26">
        <v>481</v>
      </c>
      <c r="F39" s="26">
        <v>574</v>
      </c>
      <c r="G39" s="26">
        <v>726</v>
      </c>
      <c r="H39" s="34">
        <v>1067</v>
      </c>
      <c r="I39" s="34">
        <v>1239</v>
      </c>
      <c r="J39" s="64" t="s">
        <v>112</v>
      </c>
    </row>
    <row r="42" spans="1:10">
      <c r="A42" s="17" t="s">
        <v>14</v>
      </c>
    </row>
  </sheetData>
  <hyperlinks>
    <hyperlink ref="A42" location="Indice!A1" display="Indice" xr:uid="{CAB74F9E-1A94-4089-942D-9372201868F8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A805D-EADF-4E0E-AFAA-DDDEF6CFA092}">
  <dimension ref="A1:H20"/>
  <sheetViews>
    <sheetView workbookViewId="0">
      <selection activeCell="A20" sqref="A20"/>
    </sheetView>
  </sheetViews>
  <sheetFormatPr defaultRowHeight="14.4"/>
  <cols>
    <col min="1" max="1" width="21.5546875" customWidth="1"/>
  </cols>
  <sheetData>
    <row r="1" spans="1:8">
      <c r="A1" s="2" t="s">
        <v>113</v>
      </c>
    </row>
    <row r="2" spans="1:8" ht="5.4" customHeight="1"/>
    <row r="3" spans="1:8">
      <c r="A3" s="22" t="s">
        <v>22</v>
      </c>
      <c r="B3" s="22" t="s">
        <v>114</v>
      </c>
      <c r="C3" s="22" t="s">
        <v>115</v>
      </c>
      <c r="D3" s="22" t="s">
        <v>116</v>
      </c>
      <c r="E3" s="22" t="s">
        <v>117</v>
      </c>
      <c r="F3" s="22" t="s">
        <v>118</v>
      </c>
      <c r="G3" s="22" t="s">
        <v>119</v>
      </c>
      <c r="H3" s="22" t="s">
        <v>120</v>
      </c>
    </row>
    <row r="4" spans="1:8" ht="13.05" customHeight="1">
      <c r="A4" s="65" t="s">
        <v>32</v>
      </c>
      <c r="B4" s="25">
        <v>6</v>
      </c>
      <c r="C4" s="25">
        <v>22</v>
      </c>
      <c r="D4" s="25">
        <v>3</v>
      </c>
      <c r="E4" s="25">
        <v>17</v>
      </c>
      <c r="F4" s="25">
        <v>0</v>
      </c>
      <c r="G4" s="25">
        <v>0</v>
      </c>
      <c r="H4" s="25">
        <v>48</v>
      </c>
    </row>
    <row r="5" spans="1:8" ht="13.05" customHeight="1">
      <c r="A5" s="65" t="s">
        <v>12</v>
      </c>
      <c r="B5" s="25">
        <v>0</v>
      </c>
      <c r="C5" s="25">
        <v>10</v>
      </c>
      <c r="D5" s="25">
        <v>1</v>
      </c>
      <c r="E5" s="25">
        <v>3</v>
      </c>
      <c r="F5" s="25">
        <v>1</v>
      </c>
      <c r="G5" s="25">
        <v>3</v>
      </c>
      <c r="H5" s="25">
        <v>18</v>
      </c>
    </row>
    <row r="6" spans="1:8" ht="13.05" customHeight="1">
      <c r="A6" s="65" t="s">
        <v>9</v>
      </c>
      <c r="B6" s="25">
        <v>50</v>
      </c>
      <c r="C6" s="25">
        <v>90</v>
      </c>
      <c r="D6" s="25">
        <v>0</v>
      </c>
      <c r="E6" s="25">
        <v>6</v>
      </c>
      <c r="F6" s="25">
        <v>4</v>
      </c>
      <c r="G6" s="25">
        <v>122</v>
      </c>
      <c r="H6" s="25">
        <v>272</v>
      </c>
    </row>
    <row r="7" spans="1:8" ht="13.05" customHeight="1">
      <c r="A7" s="65" t="s">
        <v>7</v>
      </c>
      <c r="B7" s="25">
        <v>10</v>
      </c>
      <c r="C7" s="25">
        <v>127</v>
      </c>
      <c r="D7" s="25">
        <v>1</v>
      </c>
      <c r="E7" s="25">
        <v>21</v>
      </c>
      <c r="F7" s="25">
        <v>0</v>
      </c>
      <c r="G7" s="25">
        <v>77</v>
      </c>
      <c r="H7" s="25">
        <v>236</v>
      </c>
    </row>
    <row r="8" spans="1:8" ht="13.05" customHeight="1">
      <c r="A8" s="65" t="s">
        <v>4</v>
      </c>
      <c r="B8" s="25">
        <v>15</v>
      </c>
      <c r="C8" s="25">
        <v>47</v>
      </c>
      <c r="D8" s="25">
        <v>3</v>
      </c>
      <c r="E8" s="25">
        <v>14</v>
      </c>
      <c r="F8" s="25">
        <v>1</v>
      </c>
      <c r="G8" s="25">
        <v>5</v>
      </c>
      <c r="H8" s="25">
        <v>85</v>
      </c>
    </row>
    <row r="9" spans="1:8" ht="13.05" customHeight="1">
      <c r="A9" s="65" t="s">
        <v>13</v>
      </c>
      <c r="B9" s="25">
        <v>46</v>
      </c>
      <c r="C9" s="25">
        <v>85</v>
      </c>
      <c r="D9" s="25">
        <v>0</v>
      </c>
      <c r="E9" s="25">
        <v>0</v>
      </c>
      <c r="F9" s="25">
        <v>0</v>
      </c>
      <c r="G9" s="25">
        <v>74</v>
      </c>
      <c r="H9" s="25">
        <v>205</v>
      </c>
    </row>
    <row r="10" spans="1:8" ht="13.05" customHeight="1">
      <c r="A10" s="65" t="s">
        <v>11</v>
      </c>
      <c r="B10" s="25">
        <v>25</v>
      </c>
      <c r="C10" s="25">
        <v>65</v>
      </c>
      <c r="D10" s="25">
        <v>0</v>
      </c>
      <c r="E10" s="25">
        <v>11</v>
      </c>
      <c r="F10" s="25">
        <v>1</v>
      </c>
      <c r="G10" s="25">
        <v>42</v>
      </c>
      <c r="H10" s="25">
        <v>144</v>
      </c>
    </row>
    <row r="11" spans="1:8" ht="13.05" customHeight="1">
      <c r="A11" s="65" t="s">
        <v>8</v>
      </c>
      <c r="B11" s="25">
        <v>25</v>
      </c>
      <c r="C11" s="25">
        <v>59</v>
      </c>
      <c r="D11" s="25">
        <v>5</v>
      </c>
      <c r="E11" s="25">
        <v>8</v>
      </c>
      <c r="F11" s="25">
        <v>1</v>
      </c>
      <c r="G11" s="25">
        <v>20</v>
      </c>
      <c r="H11" s="25">
        <v>118</v>
      </c>
    </row>
    <row r="12" spans="1:8" ht="13.05" customHeight="1">
      <c r="A12" s="65" t="s">
        <v>3</v>
      </c>
      <c r="B12" s="25">
        <v>1</v>
      </c>
      <c r="C12" s="25">
        <v>26</v>
      </c>
      <c r="D12" s="25">
        <v>7</v>
      </c>
      <c r="E12" s="25">
        <v>8</v>
      </c>
      <c r="F12" s="25">
        <v>2</v>
      </c>
      <c r="G12" s="25">
        <v>2</v>
      </c>
      <c r="H12" s="25">
        <v>46</v>
      </c>
    </row>
    <row r="13" spans="1:8" ht="13.05" customHeight="1">
      <c r="A13" s="65" t="s">
        <v>5</v>
      </c>
      <c r="B13" s="25">
        <v>17</v>
      </c>
      <c r="C13" s="25">
        <v>15</v>
      </c>
      <c r="D13" s="25">
        <v>2</v>
      </c>
      <c r="E13" s="25">
        <v>25</v>
      </c>
      <c r="F13" s="25">
        <v>0</v>
      </c>
      <c r="G13" s="25">
        <v>3</v>
      </c>
      <c r="H13" s="25">
        <v>62</v>
      </c>
    </row>
    <row r="14" spans="1:8" ht="13.05" customHeight="1">
      <c r="A14" s="65" t="s">
        <v>33</v>
      </c>
      <c r="B14" s="25">
        <v>0</v>
      </c>
      <c r="C14" s="25">
        <v>0</v>
      </c>
      <c r="D14" s="25">
        <v>0</v>
      </c>
      <c r="E14" s="25">
        <v>5</v>
      </c>
      <c r="F14" s="25">
        <v>0</v>
      </c>
      <c r="G14" s="25">
        <v>0</v>
      </c>
      <c r="H14" s="25">
        <v>5</v>
      </c>
    </row>
    <row r="15" spans="1:8" ht="13.05" customHeight="1">
      <c r="A15" s="21" t="s">
        <v>27</v>
      </c>
      <c r="B15" s="26">
        <v>195</v>
      </c>
      <c r="C15" s="26">
        <v>546</v>
      </c>
      <c r="D15" s="26">
        <v>22</v>
      </c>
      <c r="E15" s="26">
        <v>118</v>
      </c>
      <c r="F15" s="26">
        <v>10</v>
      </c>
      <c r="G15" s="26">
        <v>348</v>
      </c>
      <c r="H15" s="34">
        <v>1239</v>
      </c>
    </row>
    <row r="17" spans="1:1">
      <c r="A17" s="66" t="s">
        <v>99</v>
      </c>
    </row>
    <row r="20" spans="1:1">
      <c r="A20" s="17" t="s">
        <v>14</v>
      </c>
    </row>
  </sheetData>
  <hyperlinks>
    <hyperlink ref="A20" location="Indice!A1" display="Indice" xr:uid="{49B0BE45-8A2F-4BF9-A219-6218B8D56D53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16F27-E5DA-41B5-9255-CC23F61B80E3}">
  <dimension ref="A1:H43"/>
  <sheetViews>
    <sheetView workbookViewId="0"/>
  </sheetViews>
  <sheetFormatPr defaultRowHeight="14.4"/>
  <cols>
    <col min="1" max="1" width="18.21875" customWidth="1"/>
  </cols>
  <sheetData>
    <row r="1" spans="1:1">
      <c r="A1" s="2" t="s">
        <v>122</v>
      </c>
    </row>
    <row r="25" spans="1:8">
      <c r="A25" s="3" t="s">
        <v>99</v>
      </c>
    </row>
    <row r="28" spans="1:8" ht="13.05" customHeight="1">
      <c r="A28" s="146" t="s">
        <v>22</v>
      </c>
      <c r="B28" s="146" t="s">
        <v>114</v>
      </c>
      <c r="C28" s="146" t="s">
        <v>115</v>
      </c>
      <c r="D28" s="146" t="s">
        <v>116</v>
      </c>
      <c r="E28" s="146" t="s">
        <v>117</v>
      </c>
      <c r="F28" s="146" t="s">
        <v>118</v>
      </c>
      <c r="G28" s="146" t="s">
        <v>119</v>
      </c>
      <c r="H28" s="146" t="s">
        <v>120</v>
      </c>
    </row>
    <row r="29" spans="1:8" ht="13.05" customHeight="1">
      <c r="A29" s="147" t="s">
        <v>32</v>
      </c>
      <c r="B29" s="130">
        <v>0.125</v>
      </c>
      <c r="C29" s="130">
        <v>0.45833333333333331</v>
      </c>
      <c r="D29" s="130">
        <v>6.25E-2</v>
      </c>
      <c r="E29" s="130">
        <v>0.35416666666666669</v>
      </c>
      <c r="F29" s="130">
        <v>0</v>
      </c>
      <c r="G29" s="130">
        <v>0</v>
      </c>
      <c r="H29" s="130">
        <v>1</v>
      </c>
    </row>
    <row r="30" spans="1:8" ht="13.05" customHeight="1">
      <c r="A30" s="147" t="s">
        <v>12</v>
      </c>
      <c r="B30" s="130">
        <v>0</v>
      </c>
      <c r="C30" s="130">
        <v>0.55555555555555558</v>
      </c>
      <c r="D30" s="130">
        <v>5.5555555555555552E-2</v>
      </c>
      <c r="E30" s="130">
        <v>0.16666666666666666</v>
      </c>
      <c r="F30" s="130">
        <v>5.5555555555555552E-2</v>
      </c>
      <c r="G30" s="130">
        <v>0.16666666666666666</v>
      </c>
      <c r="H30" s="130">
        <v>1</v>
      </c>
    </row>
    <row r="31" spans="1:8" ht="13.05" customHeight="1">
      <c r="A31" s="147" t="s">
        <v>9</v>
      </c>
      <c r="B31" s="130">
        <v>0.18382352941176472</v>
      </c>
      <c r="C31" s="130">
        <v>0.33088235294117646</v>
      </c>
      <c r="D31" s="130">
        <v>0</v>
      </c>
      <c r="E31" s="130">
        <v>2.2058823529411766E-2</v>
      </c>
      <c r="F31" s="130">
        <v>1.4705882352941176E-2</v>
      </c>
      <c r="G31" s="130">
        <v>0.4485294117647059</v>
      </c>
      <c r="H31" s="130">
        <v>1</v>
      </c>
    </row>
    <row r="32" spans="1:8" ht="13.05" customHeight="1">
      <c r="A32" s="147" t="s">
        <v>7</v>
      </c>
      <c r="B32" s="130">
        <v>4.2372881355932202E-2</v>
      </c>
      <c r="C32" s="130">
        <v>0.53813559322033899</v>
      </c>
      <c r="D32" s="130">
        <v>4.2372881355932203E-3</v>
      </c>
      <c r="E32" s="130">
        <v>8.8983050847457626E-2</v>
      </c>
      <c r="F32" s="130">
        <v>0</v>
      </c>
      <c r="G32" s="130">
        <v>0.32627118644067798</v>
      </c>
      <c r="H32" s="130">
        <v>1</v>
      </c>
    </row>
    <row r="33" spans="1:8" ht="13.05" customHeight="1">
      <c r="A33" s="147" t="s">
        <v>4</v>
      </c>
      <c r="B33" s="130">
        <v>0.17647058823529413</v>
      </c>
      <c r="C33" s="130">
        <v>0.55294117647058827</v>
      </c>
      <c r="D33" s="130">
        <v>3.5294117647058823E-2</v>
      </c>
      <c r="E33" s="130">
        <v>0.16470588235294117</v>
      </c>
      <c r="F33" s="130">
        <v>1.1764705882352941E-2</v>
      </c>
      <c r="G33" s="130">
        <v>5.8823529411764705E-2</v>
      </c>
      <c r="H33" s="130">
        <v>1</v>
      </c>
    </row>
    <row r="34" spans="1:8" ht="13.05" customHeight="1">
      <c r="A34" s="147" t="s">
        <v>13</v>
      </c>
      <c r="B34" s="130">
        <v>0.22439024390243903</v>
      </c>
      <c r="C34" s="130">
        <v>0.41463414634146339</v>
      </c>
      <c r="D34" s="130">
        <v>0</v>
      </c>
      <c r="E34" s="130">
        <v>0</v>
      </c>
      <c r="F34" s="130">
        <v>0</v>
      </c>
      <c r="G34" s="130">
        <v>0.36097560975609755</v>
      </c>
      <c r="H34" s="130">
        <v>1</v>
      </c>
    </row>
    <row r="35" spans="1:8" ht="13.05" customHeight="1">
      <c r="A35" s="147" t="s">
        <v>11</v>
      </c>
      <c r="B35" s="130">
        <v>0.1736111111111111</v>
      </c>
      <c r="C35" s="130">
        <v>0.4513888888888889</v>
      </c>
      <c r="D35" s="130">
        <v>0</v>
      </c>
      <c r="E35" s="130">
        <v>7.6388888888888895E-2</v>
      </c>
      <c r="F35" s="130">
        <v>6.9444444444444441E-3</v>
      </c>
      <c r="G35" s="130">
        <v>0.29166666666666669</v>
      </c>
      <c r="H35" s="130">
        <v>1</v>
      </c>
    </row>
    <row r="36" spans="1:8" ht="13.05" customHeight="1">
      <c r="A36" s="147" t="s">
        <v>8</v>
      </c>
      <c r="B36" s="130">
        <v>0.21186440677966101</v>
      </c>
      <c r="C36" s="130">
        <v>0.5</v>
      </c>
      <c r="D36" s="130">
        <v>4.2372881355932202E-2</v>
      </c>
      <c r="E36" s="130">
        <v>6.7796610169491525E-2</v>
      </c>
      <c r="F36" s="130">
        <v>8.4745762711864406E-3</v>
      </c>
      <c r="G36" s="130">
        <v>0.16949152542372881</v>
      </c>
      <c r="H36" s="130">
        <v>1</v>
      </c>
    </row>
    <row r="37" spans="1:8" ht="13.05" customHeight="1">
      <c r="A37" s="147" t="s">
        <v>3</v>
      </c>
      <c r="B37" s="130">
        <v>2.1739130434782608E-2</v>
      </c>
      <c r="C37" s="130">
        <v>0.56521739130434778</v>
      </c>
      <c r="D37" s="130">
        <v>0.15217391304347827</v>
      </c>
      <c r="E37" s="130">
        <v>0.17391304347826086</v>
      </c>
      <c r="F37" s="130">
        <v>4.3478260869565216E-2</v>
      </c>
      <c r="G37" s="130">
        <v>4.3478260869565216E-2</v>
      </c>
      <c r="H37" s="130">
        <v>1</v>
      </c>
    </row>
    <row r="38" spans="1:8" ht="13.05" customHeight="1">
      <c r="A38" s="147" t="s">
        <v>5</v>
      </c>
      <c r="B38" s="130">
        <v>0.27419354838709675</v>
      </c>
      <c r="C38" s="130">
        <v>0.24193548387096775</v>
      </c>
      <c r="D38" s="130">
        <v>3.2258064516129031E-2</v>
      </c>
      <c r="E38" s="130">
        <v>0.40322580645161288</v>
      </c>
      <c r="F38" s="130">
        <v>0</v>
      </c>
      <c r="G38" s="130">
        <v>4.8387096774193547E-2</v>
      </c>
      <c r="H38" s="130">
        <v>1</v>
      </c>
    </row>
    <row r="39" spans="1:8" ht="13.05" customHeight="1">
      <c r="A39" s="147" t="s">
        <v>33</v>
      </c>
      <c r="B39" s="130">
        <v>0</v>
      </c>
      <c r="C39" s="130">
        <v>0</v>
      </c>
      <c r="D39" s="130">
        <v>0</v>
      </c>
      <c r="E39" s="130">
        <v>1</v>
      </c>
      <c r="F39" s="130">
        <v>0</v>
      </c>
      <c r="G39" s="130">
        <v>0</v>
      </c>
      <c r="H39" s="130">
        <v>1</v>
      </c>
    </row>
    <row r="40" spans="1:8" ht="13.05" customHeight="1">
      <c r="A40" s="148" t="s">
        <v>27</v>
      </c>
      <c r="B40" s="131">
        <v>0.15738498789346247</v>
      </c>
      <c r="C40" s="131">
        <v>0.44067796610169491</v>
      </c>
      <c r="D40" s="131">
        <v>1.7756255044390639E-2</v>
      </c>
      <c r="E40" s="131">
        <v>9.5238095238095233E-2</v>
      </c>
      <c r="F40" s="131">
        <v>8.0710250201775618E-3</v>
      </c>
      <c r="G40" s="131">
        <v>0.28087167070217917</v>
      </c>
      <c r="H40" s="131">
        <v>1</v>
      </c>
    </row>
    <row r="43" spans="1:8">
      <c r="A43" s="17" t="s">
        <v>14</v>
      </c>
    </row>
  </sheetData>
  <hyperlinks>
    <hyperlink ref="A43" location="Indice!A1" display="Indice" xr:uid="{DD78C72E-89B5-4085-83A3-47332101D2CE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9AA65-8C04-4CE7-9251-3B226B8ECF57}">
  <dimension ref="A1:C41"/>
  <sheetViews>
    <sheetView workbookViewId="0"/>
  </sheetViews>
  <sheetFormatPr defaultRowHeight="14.4"/>
  <cols>
    <col min="1" max="1" width="25.77734375" customWidth="1"/>
  </cols>
  <sheetData>
    <row r="1" spans="1:1">
      <c r="A1" s="2" t="s">
        <v>123</v>
      </c>
    </row>
    <row r="23" spans="1:3">
      <c r="A23" s="3" t="s">
        <v>124</v>
      </c>
    </row>
    <row r="24" spans="1:3">
      <c r="A24" s="3"/>
    </row>
    <row r="26" spans="1:3" ht="13.05" customHeight="1">
      <c r="A26" s="171" t="s">
        <v>22</v>
      </c>
      <c r="B26" s="172">
        <v>2018</v>
      </c>
      <c r="C26" s="172">
        <v>2024</v>
      </c>
    </row>
    <row r="27" spans="1:3" ht="13.05" customHeight="1">
      <c r="A27" s="70" t="s">
        <v>32</v>
      </c>
      <c r="B27" s="173">
        <v>37.269230769230766</v>
      </c>
      <c r="C27" s="173">
        <v>57.458333333333336</v>
      </c>
    </row>
    <row r="28" spans="1:3" ht="13.05" customHeight="1">
      <c r="A28" s="70" t="s">
        <v>12</v>
      </c>
      <c r="B28" s="173">
        <v>142.5</v>
      </c>
      <c r="C28" s="173">
        <v>112.83333333333333</v>
      </c>
    </row>
    <row r="29" spans="1:3" ht="13.05" customHeight="1">
      <c r="A29" s="70" t="s">
        <v>9</v>
      </c>
      <c r="B29" s="173">
        <v>1885.1904761904761</v>
      </c>
      <c r="C29" s="173">
        <v>411.34191176470586</v>
      </c>
    </row>
    <row r="30" spans="1:3" ht="13.05" customHeight="1">
      <c r="A30" s="70" t="s">
        <v>7</v>
      </c>
      <c r="B30" s="173">
        <v>197.03749999999999</v>
      </c>
      <c r="C30" s="173">
        <v>196.30508474576271</v>
      </c>
    </row>
    <row r="31" spans="1:3" ht="13.05" customHeight="1">
      <c r="A31" s="70" t="s">
        <v>4</v>
      </c>
      <c r="B31" s="173">
        <v>89.972477064220186</v>
      </c>
      <c r="C31" s="173">
        <v>281.12941176470588</v>
      </c>
    </row>
    <row r="32" spans="1:3" ht="13.05" customHeight="1">
      <c r="A32" s="70" t="s">
        <v>208</v>
      </c>
      <c r="B32" s="173">
        <v>126.52173913043478</v>
      </c>
      <c r="C32" s="173">
        <v>307.5317073170732</v>
      </c>
    </row>
    <row r="33" spans="1:3" ht="13.05" customHeight="1">
      <c r="A33" s="70" t="s">
        <v>11</v>
      </c>
      <c r="B33" s="173">
        <v>127.59090909090909</v>
      </c>
      <c r="C33" s="173">
        <v>125.60416666666667</v>
      </c>
    </row>
    <row r="34" spans="1:3" ht="13.05" customHeight="1">
      <c r="A34" s="70" t="s">
        <v>8</v>
      </c>
      <c r="B34" s="173">
        <v>325.61627906976742</v>
      </c>
      <c r="C34" s="173">
        <v>152.4915254237288</v>
      </c>
    </row>
    <row r="35" spans="1:3" ht="13.05" customHeight="1">
      <c r="A35" s="70" t="s">
        <v>3</v>
      </c>
      <c r="B35" s="173">
        <v>446.6</v>
      </c>
      <c r="C35" s="173">
        <v>382.39130434782606</v>
      </c>
    </row>
    <row r="36" spans="1:3" ht="13.05" customHeight="1">
      <c r="A36" s="70" t="s">
        <v>5</v>
      </c>
      <c r="B36" s="173">
        <v>79.515151515151516</v>
      </c>
      <c r="C36" s="173">
        <v>59.693548387096776</v>
      </c>
    </row>
    <row r="37" spans="1:3" ht="13.05" customHeight="1">
      <c r="A37" s="70" t="s">
        <v>6</v>
      </c>
      <c r="B37" s="173">
        <v>42</v>
      </c>
      <c r="C37" s="173">
        <v>109.4</v>
      </c>
    </row>
    <row r="38" spans="1:3" ht="13.05" customHeight="1">
      <c r="A38" s="59" t="s">
        <v>27</v>
      </c>
      <c r="B38" s="174">
        <v>261.06578947368422</v>
      </c>
      <c r="C38" s="174">
        <v>248.47538337368846</v>
      </c>
    </row>
    <row r="41" spans="1:3">
      <c r="A41" s="17" t="s">
        <v>14</v>
      </c>
    </row>
  </sheetData>
  <hyperlinks>
    <hyperlink ref="A41" location="Indice!A1" display="Indice" xr:uid="{49FD21CE-24E8-40F7-A25A-F2B3CCB0F0A5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B7E76-457F-42E4-9F6D-125C03387C67}">
  <dimension ref="A1:H43"/>
  <sheetViews>
    <sheetView workbookViewId="0"/>
  </sheetViews>
  <sheetFormatPr defaultRowHeight="14.4"/>
  <cols>
    <col min="1" max="1" width="20.44140625" customWidth="1"/>
  </cols>
  <sheetData>
    <row r="1" spans="1:1">
      <c r="A1" s="2" t="s">
        <v>125</v>
      </c>
    </row>
    <row r="25" spans="1:8">
      <c r="A25" s="3" t="s">
        <v>124</v>
      </c>
    </row>
    <row r="28" spans="1:8" ht="13.05" customHeight="1">
      <c r="A28" s="153" t="s">
        <v>22</v>
      </c>
      <c r="B28" s="154">
        <v>2018</v>
      </c>
      <c r="C28" s="154">
        <v>2019</v>
      </c>
      <c r="D28" s="154">
        <v>2020</v>
      </c>
      <c r="E28" s="154">
        <v>2021</v>
      </c>
      <c r="F28" s="154">
        <v>2022</v>
      </c>
      <c r="G28" s="154">
        <v>2023</v>
      </c>
      <c r="H28" s="154">
        <v>2024</v>
      </c>
    </row>
    <row r="29" spans="1:8" ht="13.05" customHeight="1">
      <c r="A29" s="32" t="s">
        <v>9</v>
      </c>
      <c r="B29" s="175">
        <v>241.4</v>
      </c>
      <c r="C29" s="175">
        <v>438.4</v>
      </c>
      <c r="D29" s="175">
        <v>487.2</v>
      </c>
      <c r="E29" s="175">
        <v>404.3</v>
      </c>
      <c r="F29" s="175">
        <v>370.7</v>
      </c>
      <c r="G29" s="175">
        <v>233</v>
      </c>
      <c r="H29" s="175">
        <v>121.8</v>
      </c>
    </row>
    <row r="30" spans="1:8" ht="13.05" customHeight="1">
      <c r="A30" s="32" t="s">
        <v>13</v>
      </c>
      <c r="B30" s="175">
        <v>5</v>
      </c>
      <c r="C30" s="175">
        <v>28.1</v>
      </c>
      <c r="D30" s="175">
        <v>18.399999999999999</v>
      </c>
      <c r="E30" s="175">
        <v>43.6</v>
      </c>
      <c r="F30" s="175">
        <v>94.7</v>
      </c>
      <c r="G30" s="175">
        <v>125.4</v>
      </c>
      <c r="H30" s="175">
        <v>89.2</v>
      </c>
    </row>
    <row r="31" spans="1:8" ht="13.05" customHeight="1">
      <c r="A31" s="32" t="s">
        <v>7</v>
      </c>
      <c r="B31" s="175">
        <v>25</v>
      </c>
      <c r="C31" s="175">
        <v>34.299999999999997</v>
      </c>
      <c r="D31" s="175">
        <v>65.400000000000006</v>
      </c>
      <c r="E31" s="175">
        <v>105.2</v>
      </c>
      <c r="F31" s="175">
        <v>107.1</v>
      </c>
      <c r="G31" s="175">
        <v>124.6</v>
      </c>
      <c r="H31" s="175">
        <v>106.5</v>
      </c>
    </row>
    <row r="32" spans="1:8" ht="13.05" customHeight="1">
      <c r="A32" s="32" t="s">
        <v>8</v>
      </c>
      <c r="B32" s="175">
        <v>47.8</v>
      </c>
      <c r="C32" s="175">
        <v>54.3</v>
      </c>
      <c r="D32" s="175">
        <v>53.5</v>
      </c>
      <c r="E32" s="175">
        <v>71.900000000000006</v>
      </c>
      <c r="F32" s="175">
        <v>58.4</v>
      </c>
      <c r="G32" s="175">
        <v>49.9</v>
      </c>
      <c r="H32" s="175">
        <v>38.9</v>
      </c>
    </row>
    <row r="33" spans="1:8" ht="13.05" customHeight="1">
      <c r="A33" s="32" t="s">
        <v>4</v>
      </c>
      <c r="B33" s="175">
        <v>13.7</v>
      </c>
      <c r="C33" s="175">
        <v>14.8</v>
      </c>
      <c r="D33" s="175">
        <v>21.6</v>
      </c>
      <c r="E33" s="175">
        <v>36</v>
      </c>
      <c r="F33" s="175">
        <v>19.5</v>
      </c>
      <c r="G33" s="175">
        <v>33.299999999999997</v>
      </c>
      <c r="H33" s="175">
        <v>37.5</v>
      </c>
    </row>
    <row r="34" spans="1:8" ht="13.05" customHeight="1">
      <c r="A34" s="32" t="s">
        <v>11</v>
      </c>
      <c r="B34" s="175">
        <v>16.3</v>
      </c>
      <c r="C34" s="175">
        <v>19</v>
      </c>
      <c r="D34" s="175">
        <v>28.7</v>
      </c>
      <c r="E34" s="175">
        <v>24.7</v>
      </c>
      <c r="F34" s="175">
        <v>21.9</v>
      </c>
      <c r="G34" s="175">
        <v>25.9</v>
      </c>
      <c r="H34" s="175">
        <v>22.6</v>
      </c>
    </row>
    <row r="35" spans="1:8" ht="13.05" customHeight="1">
      <c r="A35" s="32" t="s">
        <v>12</v>
      </c>
      <c r="B35" s="175">
        <v>22</v>
      </c>
      <c r="C35" s="175">
        <v>23</v>
      </c>
      <c r="D35" s="175">
        <v>22</v>
      </c>
      <c r="E35" s="175">
        <v>36</v>
      </c>
      <c r="F35" s="175">
        <v>14</v>
      </c>
      <c r="G35" s="175">
        <v>14.9</v>
      </c>
      <c r="H35" s="175">
        <v>16.600000000000001</v>
      </c>
    </row>
    <row r="36" spans="1:8" ht="13.05" customHeight="1">
      <c r="A36" s="32" t="s">
        <v>3</v>
      </c>
      <c r="B36" s="175">
        <v>19.7</v>
      </c>
      <c r="C36" s="175">
        <v>14.4</v>
      </c>
      <c r="D36" s="175">
        <v>23.5</v>
      </c>
      <c r="E36" s="175">
        <v>23.1</v>
      </c>
      <c r="F36" s="175">
        <v>22.6</v>
      </c>
      <c r="G36" s="175">
        <v>23.4</v>
      </c>
      <c r="H36" s="175">
        <v>16.7</v>
      </c>
    </row>
    <row r="37" spans="1:8" ht="13.05" customHeight="1">
      <c r="A37" s="32" t="s">
        <v>32</v>
      </c>
      <c r="B37" s="175">
        <v>12.3</v>
      </c>
      <c r="C37" s="175">
        <v>13.7</v>
      </c>
      <c r="D37" s="175">
        <v>14.4</v>
      </c>
      <c r="E37" s="175">
        <v>20.3</v>
      </c>
      <c r="F37" s="175">
        <v>15.2</v>
      </c>
      <c r="G37" s="175">
        <v>14.9</v>
      </c>
      <c r="H37" s="175">
        <v>15.4</v>
      </c>
    </row>
    <row r="38" spans="1:8" ht="13.05" customHeight="1">
      <c r="A38" s="32" t="s">
        <v>33</v>
      </c>
      <c r="B38" s="175">
        <v>6.5</v>
      </c>
      <c r="C38" s="175">
        <v>7</v>
      </c>
      <c r="D38" s="175">
        <v>8</v>
      </c>
      <c r="E38" s="175">
        <v>4</v>
      </c>
      <c r="F38" s="175">
        <v>4</v>
      </c>
      <c r="G38" s="175">
        <v>3</v>
      </c>
      <c r="H38" s="175">
        <v>14.8</v>
      </c>
    </row>
    <row r="39" spans="1:8" ht="13.05" customHeight="1">
      <c r="A39" s="32" t="s">
        <v>5</v>
      </c>
      <c r="B39" s="175">
        <v>11.4</v>
      </c>
      <c r="C39" s="175">
        <v>9.6999999999999993</v>
      </c>
      <c r="D39" s="175">
        <v>10.7</v>
      </c>
      <c r="E39" s="175">
        <v>13.4</v>
      </c>
      <c r="F39" s="175">
        <v>14.1</v>
      </c>
      <c r="G39" s="175">
        <v>11.7</v>
      </c>
      <c r="H39" s="175">
        <v>10.199999999999999</v>
      </c>
    </row>
    <row r="40" spans="1:8" ht="13.05" customHeight="1">
      <c r="A40" s="71" t="s">
        <v>27</v>
      </c>
      <c r="B40" s="176">
        <v>35.799999999999997</v>
      </c>
      <c r="C40" s="176">
        <v>45.8</v>
      </c>
      <c r="D40" s="176">
        <v>64.3</v>
      </c>
      <c r="E40" s="176">
        <v>84.5</v>
      </c>
      <c r="F40" s="176">
        <v>88.9</v>
      </c>
      <c r="G40" s="176">
        <v>87.3</v>
      </c>
      <c r="H40" s="176">
        <v>69.2</v>
      </c>
    </row>
    <row r="43" spans="1:8">
      <c r="A43" s="17" t="s">
        <v>14</v>
      </c>
    </row>
  </sheetData>
  <hyperlinks>
    <hyperlink ref="A43" location="Indice!A1" display="Indice" xr:uid="{0481F8EC-8260-4E77-9D73-DB5A7B29B250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FE34-C963-4EDD-98F7-143ABE7982D5}">
  <dimension ref="A1:H20"/>
  <sheetViews>
    <sheetView workbookViewId="0"/>
  </sheetViews>
  <sheetFormatPr defaultRowHeight="14.4"/>
  <cols>
    <col min="1" max="1" width="17.33203125" customWidth="1"/>
    <col min="2" max="8" width="13.21875" customWidth="1"/>
  </cols>
  <sheetData>
    <row r="1" spans="1:8">
      <c r="A1" s="2" t="s">
        <v>81</v>
      </c>
    </row>
    <row r="3" spans="1:8" ht="40.200000000000003" customHeight="1">
      <c r="A3" s="50" t="s">
        <v>22</v>
      </c>
      <c r="B3" s="50" t="s">
        <v>82</v>
      </c>
      <c r="C3" s="50" t="s">
        <v>207</v>
      </c>
      <c r="D3" s="50" t="s">
        <v>83</v>
      </c>
      <c r="E3" s="50" t="s">
        <v>84</v>
      </c>
      <c r="F3" s="50" t="s">
        <v>85</v>
      </c>
      <c r="G3" s="50" t="s">
        <v>86</v>
      </c>
      <c r="H3" s="50" t="s">
        <v>87</v>
      </c>
    </row>
    <row r="4" spans="1:8" ht="12" customHeight="1">
      <c r="A4" s="51" t="s">
        <v>10</v>
      </c>
      <c r="B4" s="52">
        <v>50</v>
      </c>
      <c r="C4" s="52">
        <v>42</v>
      </c>
      <c r="D4" s="52">
        <v>8</v>
      </c>
      <c r="E4" s="53">
        <v>0.16</v>
      </c>
      <c r="F4" s="52">
        <v>10</v>
      </c>
      <c r="G4" s="52">
        <v>9</v>
      </c>
      <c r="H4" s="53">
        <v>0.9</v>
      </c>
    </row>
    <row r="5" spans="1:8" ht="12" customHeight="1">
      <c r="A5" s="51" t="s">
        <v>12</v>
      </c>
      <c r="B5" s="52">
        <v>25</v>
      </c>
      <c r="C5" s="52">
        <v>22</v>
      </c>
      <c r="D5" s="52">
        <v>3</v>
      </c>
      <c r="E5" s="53">
        <v>0.12</v>
      </c>
      <c r="F5" s="52">
        <v>6</v>
      </c>
      <c r="G5" s="52">
        <v>4</v>
      </c>
      <c r="H5" s="53">
        <v>0.67</v>
      </c>
    </row>
    <row r="6" spans="1:8" ht="12" customHeight="1">
      <c r="A6" s="51" t="s">
        <v>9</v>
      </c>
      <c r="B6" s="52">
        <v>287</v>
      </c>
      <c r="C6" s="52">
        <v>470</v>
      </c>
      <c r="D6" s="52">
        <v>-183</v>
      </c>
      <c r="E6" s="53">
        <v>-0.64</v>
      </c>
      <c r="F6" s="52">
        <v>14</v>
      </c>
      <c r="G6" s="52">
        <v>1</v>
      </c>
      <c r="H6" s="53">
        <v>7.0000000000000007E-2</v>
      </c>
    </row>
    <row r="7" spans="1:8" ht="12" customHeight="1">
      <c r="A7" s="51" t="s">
        <v>7</v>
      </c>
      <c r="B7" s="52">
        <v>274</v>
      </c>
      <c r="C7" s="52">
        <v>335</v>
      </c>
      <c r="D7" s="52">
        <v>-61</v>
      </c>
      <c r="E7" s="53">
        <v>-0.22</v>
      </c>
      <c r="F7" s="52">
        <v>26</v>
      </c>
      <c r="G7" s="52">
        <v>5</v>
      </c>
      <c r="H7" s="53">
        <v>0.19</v>
      </c>
    </row>
    <row r="8" spans="1:8" ht="12" customHeight="1">
      <c r="A8" s="51" t="s">
        <v>4</v>
      </c>
      <c r="B8" s="52">
        <v>84</v>
      </c>
      <c r="C8" s="52">
        <v>105</v>
      </c>
      <c r="D8" s="52">
        <v>-21</v>
      </c>
      <c r="E8" s="53">
        <v>-0.25</v>
      </c>
      <c r="F8" s="52">
        <v>20</v>
      </c>
      <c r="G8" s="52">
        <v>17</v>
      </c>
      <c r="H8" s="53">
        <v>0.85</v>
      </c>
    </row>
    <row r="9" spans="1:8" ht="12" customHeight="1">
      <c r="A9" s="51" t="s">
        <v>13</v>
      </c>
      <c r="B9" s="52">
        <v>251</v>
      </c>
      <c r="C9" s="52">
        <v>256</v>
      </c>
      <c r="D9" s="52">
        <v>-5</v>
      </c>
      <c r="E9" s="53">
        <v>-0.02</v>
      </c>
      <c r="F9" s="52">
        <v>19</v>
      </c>
      <c r="G9" s="52">
        <v>16</v>
      </c>
      <c r="H9" s="53">
        <v>0.84</v>
      </c>
    </row>
    <row r="10" spans="1:8" ht="12" customHeight="1">
      <c r="A10" s="51" t="s">
        <v>11</v>
      </c>
      <c r="B10" s="52">
        <v>191</v>
      </c>
      <c r="C10" s="52">
        <v>156</v>
      </c>
      <c r="D10" s="52">
        <v>35</v>
      </c>
      <c r="E10" s="53">
        <v>0.18</v>
      </c>
      <c r="F10" s="52">
        <v>15</v>
      </c>
      <c r="G10" s="52">
        <v>15</v>
      </c>
      <c r="H10" s="53">
        <v>1</v>
      </c>
    </row>
    <row r="11" spans="1:8" ht="12" customHeight="1">
      <c r="A11" s="51" t="s">
        <v>8</v>
      </c>
      <c r="B11" s="52">
        <v>114</v>
      </c>
      <c r="C11" s="52">
        <v>113</v>
      </c>
      <c r="D11" s="52">
        <v>1</v>
      </c>
      <c r="E11" s="53">
        <v>0.01</v>
      </c>
      <c r="F11" s="52">
        <v>27</v>
      </c>
      <c r="G11" s="52">
        <v>15</v>
      </c>
      <c r="H11" s="53">
        <v>0.56000000000000005</v>
      </c>
    </row>
    <row r="12" spans="1:8" ht="12" customHeight="1">
      <c r="A12" s="51" t="s">
        <v>3</v>
      </c>
      <c r="B12" s="52">
        <v>60</v>
      </c>
      <c r="C12" s="52">
        <v>53</v>
      </c>
      <c r="D12" s="52">
        <v>7</v>
      </c>
      <c r="E12" s="53">
        <v>0.12</v>
      </c>
      <c r="F12" s="52">
        <v>14</v>
      </c>
      <c r="G12" s="52">
        <v>14</v>
      </c>
      <c r="H12" s="53">
        <v>1</v>
      </c>
    </row>
    <row r="13" spans="1:8" ht="12" customHeight="1">
      <c r="A13" s="51" t="s">
        <v>5</v>
      </c>
      <c r="B13" s="52">
        <v>52</v>
      </c>
      <c r="C13" s="52">
        <v>41</v>
      </c>
      <c r="D13" s="52">
        <v>11</v>
      </c>
      <c r="E13" s="53">
        <v>0.21</v>
      </c>
      <c r="F13" s="52">
        <v>8</v>
      </c>
      <c r="G13" s="52">
        <v>8</v>
      </c>
      <c r="H13" s="53">
        <v>1</v>
      </c>
    </row>
    <row r="14" spans="1:8" ht="12" customHeight="1">
      <c r="A14" s="51" t="s">
        <v>33</v>
      </c>
      <c r="B14" s="52">
        <v>7</v>
      </c>
      <c r="C14" s="52">
        <v>15</v>
      </c>
      <c r="D14" s="52">
        <v>-8</v>
      </c>
      <c r="E14" s="53">
        <v>-1.1399999999999999</v>
      </c>
      <c r="F14" s="52">
        <v>3</v>
      </c>
      <c r="G14" s="52" t="s">
        <v>37</v>
      </c>
      <c r="H14" s="53">
        <v>0</v>
      </c>
    </row>
    <row r="15" spans="1:8" ht="12" customHeight="1">
      <c r="A15" s="54" t="s">
        <v>27</v>
      </c>
      <c r="B15" s="55">
        <v>1395</v>
      </c>
      <c r="C15" s="55">
        <v>1608</v>
      </c>
      <c r="D15" s="56">
        <v>-213</v>
      </c>
      <c r="E15" s="57">
        <v>-0.15</v>
      </c>
      <c r="F15" s="56">
        <v>162</v>
      </c>
      <c r="G15" s="56">
        <v>104</v>
      </c>
      <c r="H15" s="57">
        <v>0.64</v>
      </c>
    </row>
    <row r="17" spans="1:1" s="44" customFormat="1">
      <c r="A17" s="18" t="s">
        <v>89</v>
      </c>
    </row>
    <row r="20" spans="1:1">
      <c r="A20" s="5" t="s">
        <v>14</v>
      </c>
    </row>
  </sheetData>
  <hyperlinks>
    <hyperlink ref="A20" location="Indice!A1" display="Indice" xr:uid="{CC5D5542-4D5D-4C9D-A10F-AD81BB13D67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02D08-2557-4692-A386-BE7F762C8A36}">
  <dimension ref="A1:C40"/>
  <sheetViews>
    <sheetView workbookViewId="0"/>
  </sheetViews>
  <sheetFormatPr defaultRowHeight="14.4"/>
  <cols>
    <col min="1" max="1" width="15" customWidth="1"/>
    <col min="2" max="3" width="14" bestFit="1" customWidth="1"/>
  </cols>
  <sheetData>
    <row r="1" spans="1:1">
      <c r="A1" s="2" t="s">
        <v>1</v>
      </c>
    </row>
    <row r="23" spans="1:3">
      <c r="A23" s="3" t="s">
        <v>2</v>
      </c>
    </row>
    <row r="24" spans="1:3">
      <c r="A24" s="3"/>
    </row>
    <row r="26" spans="1:3" s="89" customFormat="1" ht="13.05" customHeight="1">
      <c r="A26" s="158" t="s">
        <v>22</v>
      </c>
      <c r="B26" s="158">
        <v>2020</v>
      </c>
      <c r="C26" s="158">
        <v>2024</v>
      </c>
    </row>
    <row r="27" spans="1:3" s="89" customFormat="1" ht="13.05" customHeight="1">
      <c r="A27" s="156" t="s">
        <v>9</v>
      </c>
      <c r="B27" s="159">
        <v>168568940</v>
      </c>
      <c r="C27" s="159">
        <v>333078548</v>
      </c>
    </row>
    <row r="28" spans="1:3" s="89" customFormat="1" ht="13.05" customHeight="1">
      <c r="A28" s="156" t="s">
        <v>7</v>
      </c>
      <c r="B28" s="159">
        <v>174198129</v>
      </c>
      <c r="C28" s="159">
        <v>317872301</v>
      </c>
    </row>
    <row r="29" spans="1:3" s="89" customFormat="1" ht="13.05" customHeight="1">
      <c r="A29" s="156" t="s">
        <v>13</v>
      </c>
      <c r="B29" s="159">
        <v>16799317</v>
      </c>
      <c r="C29" s="159">
        <v>136142509</v>
      </c>
    </row>
    <row r="30" spans="1:3" s="89" customFormat="1" ht="13.05" customHeight="1">
      <c r="A30" s="156" t="s">
        <v>8</v>
      </c>
      <c r="B30" s="159">
        <v>83246765</v>
      </c>
      <c r="C30" s="159">
        <v>82876187</v>
      </c>
    </row>
    <row r="31" spans="1:3" s="89" customFormat="1" ht="13.05" customHeight="1">
      <c r="A31" s="156" t="s">
        <v>4</v>
      </c>
      <c r="B31" s="159">
        <v>36031688.210000001</v>
      </c>
      <c r="C31" s="159">
        <v>55157161</v>
      </c>
    </row>
    <row r="32" spans="1:3" s="89" customFormat="1" ht="13.05" customHeight="1">
      <c r="A32" s="156" t="s">
        <v>11</v>
      </c>
      <c r="B32" s="159">
        <v>18261356</v>
      </c>
      <c r="C32" s="159">
        <v>41933667</v>
      </c>
    </row>
    <row r="33" spans="1:3" s="89" customFormat="1" ht="13.05" customHeight="1">
      <c r="A33" s="156" t="s">
        <v>3</v>
      </c>
      <c r="B33" s="159">
        <v>15351695.470000001</v>
      </c>
      <c r="C33" s="159">
        <v>17891701.390000001</v>
      </c>
    </row>
    <row r="34" spans="1:3" s="89" customFormat="1" ht="13.05" customHeight="1">
      <c r="A34" s="156" t="s">
        <v>5</v>
      </c>
      <c r="B34" s="159">
        <v>9083784</v>
      </c>
      <c r="C34" s="159">
        <v>15190859</v>
      </c>
    </row>
    <row r="35" spans="1:3" s="89" customFormat="1" ht="13.05" customHeight="1">
      <c r="A35" s="156" t="s">
        <v>10</v>
      </c>
      <c r="B35" s="159">
        <v>0</v>
      </c>
      <c r="C35" s="159">
        <v>12719479.32</v>
      </c>
    </row>
    <row r="36" spans="1:3" s="89" customFormat="1" ht="13.05" customHeight="1">
      <c r="A36" s="156" t="s">
        <v>12</v>
      </c>
      <c r="B36" s="159">
        <v>2441510</v>
      </c>
      <c r="C36" s="159">
        <v>6110106</v>
      </c>
    </row>
    <row r="37" spans="1:3" s="89" customFormat="1" ht="13.05" customHeight="1">
      <c r="A37" s="156" t="s">
        <v>6</v>
      </c>
      <c r="B37" s="159">
        <v>0</v>
      </c>
      <c r="C37" s="159">
        <v>2952147</v>
      </c>
    </row>
    <row r="40" spans="1:3">
      <c r="A40" s="17" t="s">
        <v>14</v>
      </c>
    </row>
  </sheetData>
  <sortState xmlns:xlrd2="http://schemas.microsoft.com/office/spreadsheetml/2017/richdata2" ref="A27:C37">
    <sortCondition descending="1" ref="C27:C37"/>
  </sortState>
  <hyperlinks>
    <hyperlink ref="A40" location="Indice!A1" display="Indice" xr:uid="{3C949867-7D0B-45F9-B5C5-CB462F3E8BFE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94247-0C2B-4FFD-899A-A020A6E9EECB}">
  <dimension ref="A1:H28"/>
  <sheetViews>
    <sheetView workbookViewId="0">
      <selection activeCell="A28" sqref="A28"/>
    </sheetView>
  </sheetViews>
  <sheetFormatPr defaultRowHeight="14.4"/>
  <cols>
    <col min="1" max="1" width="14.5546875" customWidth="1"/>
  </cols>
  <sheetData>
    <row r="1" spans="1:1">
      <c r="A1" s="2" t="s">
        <v>93</v>
      </c>
    </row>
    <row r="18" spans="1:8">
      <c r="A18" s="18" t="s">
        <v>160</v>
      </c>
    </row>
    <row r="21" spans="1:8" ht="13.05" customHeight="1">
      <c r="A21" s="90" t="s">
        <v>22</v>
      </c>
      <c r="B21" s="91" t="s">
        <v>41</v>
      </c>
      <c r="C21" s="91" t="s">
        <v>42</v>
      </c>
      <c r="D21" s="91" t="s">
        <v>43</v>
      </c>
      <c r="E21" s="91" t="s">
        <v>44</v>
      </c>
      <c r="F21" s="91" t="s">
        <v>45</v>
      </c>
      <c r="G21" s="91" t="s">
        <v>46</v>
      </c>
      <c r="H21" s="91" t="s">
        <v>47</v>
      </c>
    </row>
    <row r="22" spans="1:8" ht="13.05" customHeight="1">
      <c r="A22" s="92" t="s">
        <v>5</v>
      </c>
      <c r="B22" s="93">
        <v>2624</v>
      </c>
      <c r="C22" s="93">
        <v>3383</v>
      </c>
      <c r="D22" s="93">
        <v>4261</v>
      </c>
      <c r="E22" s="93">
        <v>4359</v>
      </c>
      <c r="F22" s="93">
        <v>5325</v>
      </c>
      <c r="G22" s="93">
        <v>5655</v>
      </c>
      <c r="H22" s="93">
        <v>3701</v>
      </c>
    </row>
    <row r="23" spans="1:8" ht="13.05" customHeight="1">
      <c r="A23" s="92" t="s">
        <v>209</v>
      </c>
      <c r="B23" s="93">
        <v>969</v>
      </c>
      <c r="C23" s="93">
        <v>1286</v>
      </c>
      <c r="D23" s="93">
        <v>1850</v>
      </c>
      <c r="E23" s="93">
        <v>2013</v>
      </c>
      <c r="F23" s="93">
        <v>2171</v>
      </c>
      <c r="G23" s="93">
        <v>2218</v>
      </c>
      <c r="H23" s="93">
        <v>2758</v>
      </c>
    </row>
    <row r="24" spans="1:8" ht="13.05" customHeight="1">
      <c r="A24" s="92" t="s">
        <v>168</v>
      </c>
      <c r="B24" s="93">
        <v>285</v>
      </c>
      <c r="C24" s="93">
        <v>421</v>
      </c>
      <c r="D24" s="93">
        <v>800</v>
      </c>
      <c r="E24" s="93">
        <v>1101</v>
      </c>
      <c r="F24" s="93">
        <v>1375</v>
      </c>
      <c r="G24" s="93">
        <v>1856</v>
      </c>
      <c r="H24" s="93">
        <v>2031</v>
      </c>
    </row>
    <row r="25" spans="1:8" ht="13.05" customHeight="1">
      <c r="A25" s="92" t="s">
        <v>155</v>
      </c>
      <c r="B25" s="93">
        <v>84</v>
      </c>
      <c r="C25" s="93">
        <v>62</v>
      </c>
      <c r="D25" s="93">
        <v>51</v>
      </c>
      <c r="E25" s="93">
        <v>79</v>
      </c>
      <c r="F25" s="93">
        <v>481</v>
      </c>
      <c r="G25" s="93">
        <v>372</v>
      </c>
      <c r="H25" s="93">
        <v>547</v>
      </c>
    </row>
    <row r="26" spans="1:8" ht="13.05" customHeight="1"/>
    <row r="28" spans="1:8">
      <c r="A28" s="17" t="s">
        <v>14</v>
      </c>
    </row>
  </sheetData>
  <hyperlinks>
    <hyperlink ref="A28" location="Indice!A1" display="Indice" xr:uid="{9C5DB4F4-594C-4EC6-A2F7-4A3ECDF7A841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3E014-72F6-4B81-9B0C-2B30617BCB8D}">
  <dimension ref="A1:G33"/>
  <sheetViews>
    <sheetView workbookViewId="0">
      <selection activeCell="M18" sqref="M18"/>
    </sheetView>
  </sheetViews>
  <sheetFormatPr defaultRowHeight="14.4"/>
  <cols>
    <col min="1" max="1" width="23.88671875" bestFit="1" customWidth="1"/>
    <col min="2" max="5" width="9.6640625" bestFit="1" customWidth="1"/>
    <col min="6" max="7" width="10.44140625" bestFit="1" customWidth="1"/>
  </cols>
  <sheetData>
    <row r="1" spans="1:1">
      <c r="A1" s="2" t="s">
        <v>15</v>
      </c>
    </row>
    <row r="2" spans="1:1">
      <c r="A2" s="2"/>
    </row>
    <row r="16" spans="1:1">
      <c r="A16" s="3" t="s">
        <v>2</v>
      </c>
    </row>
    <row r="19" spans="1:7" s="89" customFormat="1" ht="13.05" customHeight="1">
      <c r="A19" s="158" t="s">
        <v>22</v>
      </c>
      <c r="B19" s="158" t="s">
        <v>16</v>
      </c>
      <c r="C19" s="158" t="s">
        <v>17</v>
      </c>
      <c r="D19" s="158" t="s">
        <v>18</v>
      </c>
      <c r="E19" s="158" t="s">
        <v>19</v>
      </c>
      <c r="F19" s="158" t="s">
        <v>20</v>
      </c>
      <c r="G19" s="158" t="s">
        <v>21</v>
      </c>
    </row>
    <row r="20" spans="1:7" s="89" customFormat="1" ht="13.05" customHeight="1">
      <c r="A20" s="156" t="s">
        <v>3</v>
      </c>
      <c r="B20" s="159">
        <v>2905977.97</v>
      </c>
      <c r="C20" s="159">
        <v>5649098.5700000003</v>
      </c>
      <c r="D20" s="159">
        <v>6552534.4000000004</v>
      </c>
      <c r="E20" s="159">
        <v>4883607.66</v>
      </c>
      <c r="F20" s="159">
        <v>3378541.55</v>
      </c>
      <c r="G20" s="159">
        <v>2064002.51</v>
      </c>
    </row>
    <row r="21" spans="1:7" s="89" customFormat="1" ht="13.05" customHeight="1">
      <c r="A21" s="156" t="s">
        <v>4</v>
      </c>
      <c r="B21" s="159">
        <v>0</v>
      </c>
      <c r="C21" s="159">
        <v>1484473.1</v>
      </c>
      <c r="D21" s="159">
        <v>27979</v>
      </c>
      <c r="E21" s="159">
        <v>4192</v>
      </c>
      <c r="F21" s="159">
        <v>5542884</v>
      </c>
      <c r="G21" s="159">
        <v>22596020</v>
      </c>
    </row>
    <row r="22" spans="1:7" s="89" customFormat="1" ht="13.05" customHeight="1">
      <c r="A22" s="156" t="s">
        <v>5</v>
      </c>
      <c r="B22" s="159">
        <v>886420</v>
      </c>
      <c r="C22" s="159">
        <v>719635</v>
      </c>
      <c r="D22" s="159">
        <v>2875038</v>
      </c>
      <c r="E22" s="159">
        <v>406513</v>
      </c>
      <c r="F22" s="159">
        <v>965852</v>
      </c>
      <c r="G22" s="159">
        <v>479328</v>
      </c>
    </row>
    <row r="23" spans="1:7" s="89" customFormat="1" ht="13.05" customHeight="1">
      <c r="A23" s="156" t="s">
        <v>6</v>
      </c>
      <c r="B23" s="159">
        <v>0</v>
      </c>
      <c r="C23" s="159">
        <v>0</v>
      </c>
      <c r="D23" s="159">
        <v>0</v>
      </c>
      <c r="E23" s="159">
        <v>0</v>
      </c>
      <c r="F23" s="159">
        <v>-546084</v>
      </c>
      <c r="G23" s="159">
        <v>994891</v>
      </c>
    </row>
    <row r="24" spans="1:7" s="89" customFormat="1" ht="13.05" customHeight="1">
      <c r="A24" s="156" t="s">
        <v>7</v>
      </c>
      <c r="B24" s="159">
        <v>11236710</v>
      </c>
      <c r="C24" s="159">
        <v>36217746</v>
      </c>
      <c r="D24" s="159">
        <v>32667891</v>
      </c>
      <c r="E24" s="159">
        <v>50162068</v>
      </c>
      <c r="F24" s="159">
        <v>52161206</v>
      </c>
      <c r="G24" s="159">
        <v>40201376</v>
      </c>
    </row>
    <row r="25" spans="1:7" s="89" customFormat="1" ht="13.05" customHeight="1">
      <c r="A25" s="156" t="s">
        <v>8</v>
      </c>
      <c r="B25" s="159">
        <v>20014794</v>
      </c>
      <c r="C25" s="159">
        <v>23859706</v>
      </c>
      <c r="D25" s="159">
        <v>10490019</v>
      </c>
      <c r="E25" s="159">
        <v>5147188</v>
      </c>
      <c r="F25" s="159">
        <v>2842676</v>
      </c>
      <c r="G25" s="159">
        <v>5124426</v>
      </c>
    </row>
    <row r="26" spans="1:7" s="89" customFormat="1" ht="13.05" customHeight="1">
      <c r="A26" s="156" t="s">
        <v>9</v>
      </c>
      <c r="B26" s="159">
        <v>6203682</v>
      </c>
      <c r="C26" s="159">
        <v>54050021</v>
      </c>
      <c r="D26" s="159">
        <v>71874455</v>
      </c>
      <c r="E26" s="159">
        <v>98605857.75</v>
      </c>
      <c r="F26" s="159">
        <v>121530459</v>
      </c>
      <c r="G26" s="159">
        <v>145949922</v>
      </c>
    </row>
    <row r="27" spans="1:7" s="89" customFormat="1" ht="13.05" customHeight="1">
      <c r="A27" s="156" t="s">
        <v>10</v>
      </c>
      <c r="B27" s="159">
        <v>0</v>
      </c>
      <c r="C27" s="159">
        <v>0</v>
      </c>
      <c r="D27" s="159">
        <v>0</v>
      </c>
      <c r="E27" s="159">
        <v>0</v>
      </c>
      <c r="F27" s="159">
        <v>1014267.49</v>
      </c>
      <c r="G27" s="159">
        <v>4173856.04</v>
      </c>
    </row>
    <row r="28" spans="1:7" s="89" customFormat="1" ht="13.05" customHeight="1">
      <c r="A28" s="156" t="s">
        <v>11</v>
      </c>
      <c r="B28" s="159">
        <v>4299398</v>
      </c>
      <c r="C28" s="159">
        <v>7012276</v>
      </c>
      <c r="D28" s="159">
        <v>6425454</v>
      </c>
      <c r="E28" s="159">
        <v>2157424</v>
      </c>
      <c r="F28" s="159">
        <v>10648273</v>
      </c>
      <c r="G28" s="159">
        <v>10248489</v>
      </c>
    </row>
    <row r="29" spans="1:7" s="89" customFormat="1" ht="13.05" customHeight="1">
      <c r="A29" s="156" t="s">
        <v>12</v>
      </c>
      <c r="B29" s="159">
        <v>164322</v>
      </c>
      <c r="C29" s="159">
        <v>244372</v>
      </c>
      <c r="D29" s="159">
        <v>366508</v>
      </c>
      <c r="E29" s="159">
        <v>251176</v>
      </c>
      <c r="F29" s="159">
        <v>51249</v>
      </c>
      <c r="G29" s="159">
        <v>88687</v>
      </c>
    </row>
    <row r="30" spans="1:7" s="89" customFormat="1" ht="13.05" customHeight="1">
      <c r="A30" s="156" t="s">
        <v>13</v>
      </c>
      <c r="B30" s="159">
        <v>906291</v>
      </c>
      <c r="C30" s="159">
        <v>2750533</v>
      </c>
      <c r="D30" s="159">
        <v>2681381</v>
      </c>
      <c r="E30" s="159">
        <v>3885469.5</v>
      </c>
      <c r="F30" s="159">
        <v>5946071</v>
      </c>
      <c r="G30" s="159">
        <v>8186191</v>
      </c>
    </row>
    <row r="33" spans="1:1">
      <c r="A33" s="17" t="s">
        <v>14</v>
      </c>
    </row>
  </sheetData>
  <hyperlinks>
    <hyperlink ref="A33" location="Indice!A1" display="Indice" xr:uid="{E4DE13BA-3713-4F2C-BF4D-92F779ED84AB}"/>
  </hyperlinks>
  <pageMargins left="0.7" right="0.7" top="0.75" bottom="0.75" header="0.3" footer="0.3"/>
  <ignoredErrors>
    <ignoredError sqref="B19:G19" numberStoredAsText="1"/>
  </ignoredErrors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B5729-F462-4752-A10D-11CFD031E413}">
  <dimension ref="A1:C39"/>
  <sheetViews>
    <sheetView zoomScale="110" zoomScaleNormal="110" workbookViewId="0"/>
  </sheetViews>
  <sheetFormatPr defaultColWidth="8.88671875" defaultRowHeight="14.4"/>
  <cols>
    <col min="1" max="1" width="23.88671875" style="89" bestFit="1" customWidth="1"/>
    <col min="2" max="3" width="28.88671875" style="89" customWidth="1"/>
    <col min="4" max="16384" width="8.88671875" style="89"/>
  </cols>
  <sheetData>
    <row r="1" spans="1:1">
      <c r="A1" s="2" t="s">
        <v>23</v>
      </c>
    </row>
    <row r="21" spans="1:3">
      <c r="A21" s="7" t="s">
        <v>24</v>
      </c>
    </row>
    <row r="24" spans="1:3" s="155" customFormat="1" ht="13.05" customHeight="1">
      <c r="A24" s="87" t="s">
        <v>22</v>
      </c>
      <c r="B24" s="87" t="s">
        <v>25</v>
      </c>
      <c r="C24" s="87" t="s">
        <v>26</v>
      </c>
    </row>
    <row r="25" spans="1:3" s="155" customFormat="1" ht="13.05" customHeight="1">
      <c r="A25" s="156" t="s">
        <v>3</v>
      </c>
      <c r="B25" s="142">
        <v>0.89734628234200242</v>
      </c>
      <c r="C25" s="142">
        <v>0.10265371765799758</v>
      </c>
    </row>
    <row r="26" spans="1:3" s="155" customFormat="1" ht="13.05" customHeight="1">
      <c r="A26" s="156" t="s">
        <v>4</v>
      </c>
      <c r="B26" s="142">
        <v>0.81147996838225833</v>
      </c>
      <c r="C26" s="142">
        <v>0.18852003161774167</v>
      </c>
    </row>
    <row r="27" spans="1:3" s="155" customFormat="1" ht="13.05" customHeight="1">
      <c r="A27" s="156" t="s">
        <v>5</v>
      </c>
      <c r="B27" s="142">
        <v>0.60859036802624467</v>
      </c>
      <c r="C27" s="142">
        <v>0.39140963197375533</v>
      </c>
    </row>
    <row r="28" spans="1:3" s="155" customFormat="1" ht="13.05" customHeight="1">
      <c r="A28" s="156" t="s">
        <v>6</v>
      </c>
      <c r="B28" s="142">
        <v>0.61173537875028894</v>
      </c>
      <c r="C28" s="142">
        <v>0.38826462124971106</v>
      </c>
    </row>
    <row r="29" spans="1:3" s="155" customFormat="1" ht="13.05" customHeight="1">
      <c r="A29" s="156" t="s">
        <v>7</v>
      </c>
      <c r="B29" s="142">
        <v>0.64168536898666229</v>
      </c>
      <c r="C29" s="142">
        <v>0.35831463101333771</v>
      </c>
    </row>
    <row r="30" spans="1:3" s="155" customFormat="1" ht="13.05" customHeight="1">
      <c r="A30" s="156" t="s">
        <v>8</v>
      </c>
      <c r="B30" s="142">
        <v>0.84249474124740609</v>
      </c>
      <c r="C30" s="142">
        <v>0.15750525875259391</v>
      </c>
    </row>
    <row r="31" spans="1:3" s="155" customFormat="1" ht="13.05" customHeight="1">
      <c r="A31" s="156" t="s">
        <v>9</v>
      </c>
      <c r="B31" s="142">
        <v>0.60134858606785513</v>
      </c>
      <c r="C31" s="142">
        <v>0.39865141393214487</v>
      </c>
    </row>
    <row r="32" spans="1:3" s="155" customFormat="1" ht="13.05" customHeight="1">
      <c r="A32" s="156" t="s">
        <v>10</v>
      </c>
      <c r="B32" s="142">
        <v>0.55760482796583732</v>
      </c>
      <c r="C32" s="142">
        <v>0.44239517203416268</v>
      </c>
    </row>
    <row r="33" spans="1:3" s="155" customFormat="1" ht="13.05" customHeight="1">
      <c r="A33" s="156" t="s">
        <v>11</v>
      </c>
      <c r="B33" s="142">
        <v>0.92767719820566608</v>
      </c>
      <c r="C33" s="142">
        <v>7.2322801794333924E-2</v>
      </c>
    </row>
    <row r="34" spans="1:3" s="155" customFormat="1" ht="13.05" customHeight="1">
      <c r="A34" s="156" t="s">
        <v>12</v>
      </c>
      <c r="B34" s="142">
        <v>0.60751677321788478</v>
      </c>
      <c r="C34" s="142">
        <v>0.39248322678211522</v>
      </c>
    </row>
    <row r="35" spans="1:3" s="155" customFormat="1" ht="13.05" customHeight="1">
      <c r="A35" s="156" t="s">
        <v>13</v>
      </c>
      <c r="B35" s="142">
        <v>0.8139716679949337</v>
      </c>
      <c r="C35" s="142">
        <v>0.1860283320050663</v>
      </c>
    </row>
    <row r="36" spans="1:3" s="155" customFormat="1" ht="13.05" customHeight="1">
      <c r="A36" s="157" t="s">
        <v>27</v>
      </c>
      <c r="B36" s="143">
        <v>0.68956078346728755</v>
      </c>
      <c r="C36" s="143">
        <v>0.31043921653271245</v>
      </c>
    </row>
    <row r="39" spans="1:3">
      <c r="A39" s="6" t="s">
        <v>14</v>
      </c>
    </row>
  </sheetData>
  <hyperlinks>
    <hyperlink ref="A39" location="Indice!A1" display="Indice" xr:uid="{2D831DF1-4FFE-4E79-86BB-51077D80D609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4DD65-7430-4552-A42D-E4C03A83E036}">
  <dimension ref="A1:D20"/>
  <sheetViews>
    <sheetView workbookViewId="0"/>
  </sheetViews>
  <sheetFormatPr defaultRowHeight="14.4"/>
  <cols>
    <col min="1" max="1" width="13.77734375" customWidth="1"/>
    <col min="2" max="4" width="28.33203125" customWidth="1"/>
  </cols>
  <sheetData>
    <row r="1" spans="1:4">
      <c r="A1" s="2" t="s">
        <v>28</v>
      </c>
    </row>
    <row r="3" spans="1:4" s="11" customFormat="1" ht="13.05" customHeight="1">
      <c r="A3" s="12" t="s">
        <v>22</v>
      </c>
      <c r="B3" s="12" t="s">
        <v>29</v>
      </c>
      <c r="C3" s="12" t="s">
        <v>30</v>
      </c>
      <c r="D3" s="12" t="s">
        <v>31</v>
      </c>
    </row>
    <row r="4" spans="1:4" ht="13.05" customHeight="1">
      <c r="A4" s="13" t="s">
        <v>32</v>
      </c>
      <c r="B4" s="8">
        <v>12480774</v>
      </c>
      <c r="C4" s="8">
        <v>4003575</v>
      </c>
      <c r="D4" s="14">
        <v>0.32100000000000001</v>
      </c>
    </row>
    <row r="5" spans="1:4" ht="13.05" customHeight="1">
      <c r="A5" s="13" t="s">
        <v>12</v>
      </c>
      <c r="B5" s="8">
        <v>5282609</v>
      </c>
      <c r="C5" s="8">
        <v>1711329</v>
      </c>
      <c r="D5" s="14">
        <v>0.32400000000000001</v>
      </c>
    </row>
    <row r="6" spans="1:4" ht="13.05" customHeight="1">
      <c r="A6" s="13" t="s">
        <v>9</v>
      </c>
      <c r="B6" s="8">
        <v>329818282</v>
      </c>
      <c r="C6" s="8">
        <v>21456157</v>
      </c>
      <c r="D6" s="14">
        <v>6.5000000000000002E-2</v>
      </c>
    </row>
    <row r="7" spans="1:4" ht="13.05" customHeight="1">
      <c r="A7" s="13" t="s">
        <v>7</v>
      </c>
      <c r="B7" s="8">
        <v>314260062</v>
      </c>
      <c r="C7" s="8">
        <v>16976564</v>
      </c>
      <c r="D7" s="14">
        <v>5.3999999999999999E-2</v>
      </c>
    </row>
    <row r="8" spans="1:4" ht="13.05" customHeight="1">
      <c r="A8" s="13" t="s">
        <v>4</v>
      </c>
      <c r="B8" s="8">
        <v>51817074</v>
      </c>
      <c r="C8" s="8">
        <v>14812590</v>
      </c>
      <c r="D8" s="14">
        <v>0.28599999999999998</v>
      </c>
    </row>
    <row r="9" spans="1:4" ht="13.05" customHeight="1">
      <c r="A9" s="13" t="s">
        <v>13</v>
      </c>
      <c r="B9" s="8">
        <v>133497562</v>
      </c>
      <c r="C9" s="8">
        <v>13713992</v>
      </c>
      <c r="D9" s="14">
        <v>0.10299999999999999</v>
      </c>
    </row>
    <row r="10" spans="1:4" ht="13.05" customHeight="1">
      <c r="A10" s="13" t="s">
        <v>11</v>
      </c>
      <c r="B10" s="8">
        <v>40667559</v>
      </c>
      <c r="C10" s="8">
        <v>8931747</v>
      </c>
      <c r="D10" s="14">
        <v>0.22</v>
      </c>
    </row>
    <row r="11" spans="1:4" ht="13.05" customHeight="1">
      <c r="A11" s="13" t="s">
        <v>8</v>
      </c>
      <c r="B11" s="8">
        <v>78014970</v>
      </c>
      <c r="C11" s="8">
        <v>29093260</v>
      </c>
      <c r="D11" s="14">
        <v>0.373</v>
      </c>
    </row>
    <row r="12" spans="1:4" ht="13.05" customHeight="1">
      <c r="A12" s="13" t="s">
        <v>3</v>
      </c>
      <c r="B12" s="8">
        <v>14378079</v>
      </c>
      <c r="C12" s="8">
        <v>6045922</v>
      </c>
      <c r="D12" s="14">
        <v>0.42</v>
      </c>
    </row>
    <row r="13" spans="1:4" ht="13.05" customHeight="1">
      <c r="A13" s="13" t="s">
        <v>5</v>
      </c>
      <c r="B13" s="8">
        <v>13209106</v>
      </c>
      <c r="C13" s="8">
        <v>5976804</v>
      </c>
      <c r="D13" s="14">
        <v>0.45200000000000001</v>
      </c>
    </row>
    <row r="14" spans="1:4" ht="13.05" customHeight="1">
      <c r="A14" s="13" t="s">
        <v>33</v>
      </c>
      <c r="B14" s="8">
        <v>1094349</v>
      </c>
      <c r="C14" s="8">
        <v>341658</v>
      </c>
      <c r="D14" s="14">
        <v>0.312</v>
      </c>
    </row>
    <row r="15" spans="1:4" ht="13.05" customHeight="1">
      <c r="A15" s="9" t="s">
        <v>27</v>
      </c>
      <c r="B15" s="10">
        <v>994520426</v>
      </c>
      <c r="C15" s="10">
        <v>123063598</v>
      </c>
      <c r="D15" s="15">
        <v>0.124</v>
      </c>
    </row>
    <row r="17" spans="1:1">
      <c r="A17" s="7" t="s">
        <v>24</v>
      </c>
    </row>
    <row r="20" spans="1:1">
      <c r="A20" s="17" t="s">
        <v>14</v>
      </c>
    </row>
  </sheetData>
  <hyperlinks>
    <hyperlink ref="A20" location="Indice!A1" display="Indice" xr:uid="{A0E254AE-8FB5-4483-81DC-946EAE7C1D09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5E6C5-8755-4A45-BC19-268029246ABE}">
  <dimension ref="A1:B41"/>
  <sheetViews>
    <sheetView workbookViewId="0"/>
  </sheetViews>
  <sheetFormatPr defaultRowHeight="14.4"/>
  <cols>
    <col min="1" max="1" width="11.77734375" bestFit="1" customWidth="1"/>
    <col min="2" max="2" width="7.6640625" bestFit="1" customWidth="1"/>
  </cols>
  <sheetData>
    <row r="1" spans="1:1">
      <c r="A1" s="16" t="s">
        <v>34</v>
      </c>
    </row>
    <row r="23" spans="1:2">
      <c r="A23" s="3" t="s">
        <v>2</v>
      </c>
    </row>
    <row r="26" spans="1:2" ht="13.05" customHeight="1">
      <c r="A26" s="12" t="s">
        <v>22</v>
      </c>
      <c r="B26" s="12" t="s">
        <v>31</v>
      </c>
    </row>
    <row r="27" spans="1:2" ht="13.05" customHeight="1">
      <c r="A27" s="13" t="s">
        <v>5</v>
      </c>
      <c r="B27" s="14">
        <v>0.45200000000000001</v>
      </c>
    </row>
    <row r="28" spans="1:2" ht="13.05" customHeight="1">
      <c r="A28" s="13" t="s">
        <v>3</v>
      </c>
      <c r="B28" s="14">
        <v>0.42</v>
      </c>
    </row>
    <row r="29" spans="1:2" ht="13.05" customHeight="1">
      <c r="A29" s="13" t="s">
        <v>8</v>
      </c>
      <c r="B29" s="14">
        <v>0.373</v>
      </c>
    </row>
    <row r="30" spans="1:2" ht="13.05" customHeight="1">
      <c r="A30" s="13" t="s">
        <v>12</v>
      </c>
      <c r="B30" s="14">
        <v>0.32400000000000001</v>
      </c>
    </row>
    <row r="31" spans="1:2" ht="13.05" customHeight="1">
      <c r="A31" s="13" t="s">
        <v>32</v>
      </c>
      <c r="B31" s="14">
        <v>0.32100000000000001</v>
      </c>
    </row>
    <row r="32" spans="1:2" ht="13.05" customHeight="1">
      <c r="A32" s="13" t="s">
        <v>33</v>
      </c>
      <c r="B32" s="14">
        <v>0.312</v>
      </c>
    </row>
    <row r="33" spans="1:2" ht="13.05" customHeight="1">
      <c r="A33" s="13" t="s">
        <v>4</v>
      </c>
      <c r="B33" s="14">
        <v>0.28599999999999998</v>
      </c>
    </row>
    <row r="34" spans="1:2" ht="13.05" customHeight="1">
      <c r="A34" s="13" t="s">
        <v>11</v>
      </c>
      <c r="B34" s="14">
        <v>0.22</v>
      </c>
    </row>
    <row r="35" spans="1:2" ht="13.05" customHeight="1">
      <c r="A35" s="9" t="s">
        <v>35</v>
      </c>
      <c r="B35" s="15">
        <v>0.124</v>
      </c>
    </row>
    <row r="36" spans="1:2" ht="13.05" customHeight="1">
      <c r="A36" s="13" t="s">
        <v>13</v>
      </c>
      <c r="B36" s="14">
        <v>0.10299999999999999</v>
      </c>
    </row>
    <row r="37" spans="1:2" ht="13.05" customHeight="1">
      <c r="A37" s="13" t="s">
        <v>9</v>
      </c>
      <c r="B37" s="14">
        <v>6.5000000000000002E-2</v>
      </c>
    </row>
    <row r="38" spans="1:2" ht="13.05" customHeight="1">
      <c r="A38" s="13" t="s">
        <v>7</v>
      </c>
      <c r="B38" s="14">
        <v>5.3999999999999999E-2</v>
      </c>
    </row>
    <row r="41" spans="1:2">
      <c r="A41" s="17" t="s">
        <v>14</v>
      </c>
    </row>
  </sheetData>
  <sortState xmlns:xlrd2="http://schemas.microsoft.com/office/spreadsheetml/2017/richdata2" ref="A27:B38">
    <sortCondition descending="1" ref="B27:B38"/>
  </sortState>
  <hyperlinks>
    <hyperlink ref="A41" location="Indice!A1" display="Indice" xr:uid="{EB5D8DA9-89E7-4C3A-891E-4CA404B40BFD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3CE5D-3CD0-4C59-AD94-6FAB6F12F128}">
  <dimension ref="A1:G41"/>
  <sheetViews>
    <sheetView workbookViewId="0">
      <selection activeCell="A41" sqref="A41"/>
    </sheetView>
  </sheetViews>
  <sheetFormatPr defaultRowHeight="14.4"/>
  <cols>
    <col min="1" max="1" width="11.33203125" bestFit="1" customWidth="1"/>
    <col min="2" max="7" width="12" bestFit="1" customWidth="1"/>
  </cols>
  <sheetData>
    <row r="1" spans="1:1">
      <c r="A1" s="2" t="s">
        <v>36</v>
      </c>
    </row>
    <row r="24" spans="1:7">
      <c r="A24" s="18" t="s">
        <v>2</v>
      </c>
    </row>
    <row r="25" spans="1:7">
      <c r="A25" s="18"/>
    </row>
    <row r="27" spans="1:7" ht="13.05" customHeight="1">
      <c r="A27" s="12" t="s">
        <v>22</v>
      </c>
      <c r="B27" s="12">
        <v>2019</v>
      </c>
      <c r="C27" s="12">
        <v>2020</v>
      </c>
      <c r="D27" s="12">
        <v>2021</v>
      </c>
      <c r="E27" s="12">
        <v>2022</v>
      </c>
      <c r="F27" s="12">
        <v>2023</v>
      </c>
      <c r="G27" s="12">
        <v>2024</v>
      </c>
    </row>
    <row r="28" spans="1:7" ht="13.05" customHeight="1">
      <c r="A28" s="13" t="s">
        <v>7</v>
      </c>
      <c r="B28" s="8">
        <v>5208.4102011038503</v>
      </c>
      <c r="C28" s="8">
        <v>6110.5079336295221</v>
      </c>
      <c r="D28" s="8">
        <v>4397.7812778132893</v>
      </c>
      <c r="E28" s="8">
        <v>4439.0940509511838</v>
      </c>
      <c r="F28" s="8">
        <v>3531.566058521124</v>
      </c>
      <c r="G28" s="8">
        <v>3455.8159154470427</v>
      </c>
    </row>
    <row r="29" spans="1:7" ht="13.05" customHeight="1">
      <c r="A29" s="13" t="s">
        <v>8</v>
      </c>
      <c r="B29" s="8">
        <v>2374.2972895761168</v>
      </c>
      <c r="C29" s="8">
        <v>2539.353414392242</v>
      </c>
      <c r="D29" s="8">
        <v>2670.6449564318418</v>
      </c>
      <c r="E29" s="8">
        <v>2762.3316939265696</v>
      </c>
      <c r="F29" s="8">
        <v>2898.0882402778952</v>
      </c>
      <c r="G29" s="8">
        <v>3144.7693341654267</v>
      </c>
    </row>
    <row r="30" spans="1:7" ht="13.05" customHeight="1">
      <c r="A30" s="13" t="s">
        <v>32</v>
      </c>
      <c r="B30" s="8" t="s">
        <v>37</v>
      </c>
      <c r="C30" s="8" t="s">
        <v>37</v>
      </c>
      <c r="D30" s="8" t="s">
        <v>37</v>
      </c>
      <c r="E30" s="8" t="s">
        <v>37</v>
      </c>
      <c r="F30" s="8">
        <v>2830.3555550437586</v>
      </c>
      <c r="G30" s="8">
        <v>3119.2962128043282</v>
      </c>
    </row>
    <row r="31" spans="1:7" ht="13.05" customHeight="1">
      <c r="A31" s="13" t="s">
        <v>11</v>
      </c>
      <c r="B31" s="8">
        <v>2260.3478802992518</v>
      </c>
      <c r="C31" s="8">
        <v>2210.9069496946786</v>
      </c>
      <c r="D31" s="8">
        <v>2173.1693108877316</v>
      </c>
      <c r="E31" s="8">
        <v>2563.4898506766217</v>
      </c>
      <c r="F31" s="8">
        <v>2398.1004249414623</v>
      </c>
      <c r="G31" s="8">
        <v>2855.4110891390324</v>
      </c>
    </row>
    <row r="32" spans="1:7" ht="13.05" customHeight="1">
      <c r="A32" s="13" t="s">
        <v>4</v>
      </c>
      <c r="B32" s="8" t="s">
        <v>37</v>
      </c>
      <c r="C32" s="8">
        <v>2335.8092078829045</v>
      </c>
      <c r="D32" s="8">
        <v>1788.7204727882156</v>
      </c>
      <c r="E32" s="8">
        <v>2284.5385092685951</v>
      </c>
      <c r="F32" s="8">
        <v>2429.9966260978667</v>
      </c>
      <c r="G32" s="8">
        <v>2177.9791117821628</v>
      </c>
    </row>
    <row r="33" spans="1:7" ht="13.05" customHeight="1">
      <c r="A33" s="13" t="s">
        <v>13</v>
      </c>
      <c r="B33" s="8">
        <v>1995.4494845360825</v>
      </c>
      <c r="C33" s="8">
        <v>2053.3671461014383</v>
      </c>
      <c r="D33" s="8">
        <v>2112.5567213463996</v>
      </c>
      <c r="E33" s="8">
        <v>1849.1780264236902</v>
      </c>
      <c r="F33" s="8">
        <v>1805.6488768279812</v>
      </c>
      <c r="G33" s="8">
        <v>2066.4218294703564</v>
      </c>
    </row>
    <row r="34" spans="1:7" ht="13.05" customHeight="1">
      <c r="A34" s="13" t="s">
        <v>9</v>
      </c>
      <c r="B34" s="8">
        <v>1795.4366869584985</v>
      </c>
      <c r="C34" s="8">
        <v>1773.3002554150739</v>
      </c>
      <c r="D34" s="8">
        <v>1810.2064325421336</v>
      </c>
      <c r="E34" s="8">
        <v>1854.4099111601063</v>
      </c>
      <c r="F34" s="8">
        <v>1893.0711928909286</v>
      </c>
      <c r="G34" s="8">
        <v>1931.689903143453</v>
      </c>
    </row>
    <row r="35" spans="1:7" ht="13.05" customHeight="1">
      <c r="A35" s="13" t="s">
        <v>6</v>
      </c>
      <c r="B35" s="8" t="s">
        <v>37</v>
      </c>
      <c r="C35" s="8" t="s">
        <v>37</v>
      </c>
      <c r="D35" s="8" t="s">
        <v>37</v>
      </c>
      <c r="E35" s="8" t="s">
        <v>37</v>
      </c>
      <c r="F35" s="8" t="s">
        <v>37</v>
      </c>
      <c r="G35" s="8">
        <v>1799.6021505376343</v>
      </c>
    </row>
    <row r="36" spans="1:7" ht="13.05" customHeight="1">
      <c r="A36" s="13" t="s">
        <v>12</v>
      </c>
      <c r="B36" s="8">
        <v>2304.7228070175438</v>
      </c>
      <c r="C36" s="8">
        <v>2873.5791448931118</v>
      </c>
      <c r="D36" s="8">
        <v>2489.3200000000002</v>
      </c>
      <c r="E36" s="8">
        <v>2193.1789282470481</v>
      </c>
      <c r="F36" s="8">
        <v>2216.7016945454548</v>
      </c>
      <c r="G36" s="8">
        <v>1722.4730603448277</v>
      </c>
    </row>
    <row r="37" spans="1:7" ht="13.05" customHeight="1">
      <c r="A37" s="13" t="s">
        <v>5</v>
      </c>
      <c r="B37" s="8">
        <v>1527.1543445121952</v>
      </c>
      <c r="C37" s="8">
        <v>1350.3807271652379</v>
      </c>
      <c r="D37" s="8">
        <v>1463.1011499647971</v>
      </c>
      <c r="E37" s="8">
        <v>1339.4620325762789</v>
      </c>
      <c r="F37" s="8">
        <v>1325.1494835680751</v>
      </c>
      <c r="G37" s="8">
        <v>1411.0152077807249</v>
      </c>
    </row>
    <row r="38" spans="1:7" ht="13.05" customHeight="1">
      <c r="A38" s="13" t="s">
        <v>3</v>
      </c>
      <c r="B38" s="8">
        <v>673.47259516345719</v>
      </c>
      <c r="C38" s="8">
        <v>755.50277795723241</v>
      </c>
      <c r="D38" s="8">
        <v>748.32888927117381</v>
      </c>
      <c r="E38" s="8">
        <v>686.53787380874132</v>
      </c>
      <c r="F38" s="8">
        <v>655.88479025710421</v>
      </c>
      <c r="G38" s="8">
        <v>727.42290203752736</v>
      </c>
    </row>
    <row r="41" spans="1:7">
      <c r="A41" s="17" t="s">
        <v>14</v>
      </c>
    </row>
  </sheetData>
  <sortState xmlns:xlrd2="http://schemas.microsoft.com/office/spreadsheetml/2017/richdata2" ref="A28:G38">
    <sortCondition descending="1" ref="G28:G38"/>
  </sortState>
  <hyperlinks>
    <hyperlink ref="A41" location="Indice!A1" display="Indice" xr:uid="{A4917362-8F35-4F15-9AD0-4468B075217F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54B6-0245-4F69-8032-7D52F5B7FFCB}">
  <dimension ref="A1:B39"/>
  <sheetViews>
    <sheetView workbookViewId="0"/>
  </sheetViews>
  <sheetFormatPr defaultRowHeight="14.4"/>
  <cols>
    <col min="1" max="1" width="11.6640625" customWidth="1"/>
    <col min="2" max="2" width="17.5546875" bestFit="1" customWidth="1"/>
  </cols>
  <sheetData>
    <row r="1" spans="1:1">
      <c r="A1" s="2" t="s">
        <v>38</v>
      </c>
    </row>
    <row r="21" spans="1:2">
      <c r="A21" s="18" t="s">
        <v>2</v>
      </c>
    </row>
    <row r="24" spans="1:2" ht="13.05" customHeight="1">
      <c r="A24" s="12" t="s">
        <v>22</v>
      </c>
      <c r="B24" s="12" t="s">
        <v>39</v>
      </c>
    </row>
    <row r="25" spans="1:2" ht="13.05" customHeight="1">
      <c r="A25" s="13" t="s">
        <v>7</v>
      </c>
      <c r="B25" s="8">
        <v>3455.8159154470427</v>
      </c>
    </row>
    <row r="26" spans="1:2" ht="13.05" customHeight="1">
      <c r="A26" s="13" t="s">
        <v>8</v>
      </c>
      <c r="B26" s="8">
        <v>3144.7693341654267</v>
      </c>
    </row>
    <row r="27" spans="1:2" ht="13.05" customHeight="1">
      <c r="A27" s="13" t="s">
        <v>32</v>
      </c>
      <c r="B27" s="8">
        <v>3119.2962128043282</v>
      </c>
    </row>
    <row r="28" spans="1:2" ht="13.05" customHeight="1">
      <c r="A28" s="13" t="s">
        <v>11</v>
      </c>
      <c r="B28" s="8">
        <v>2855.4110891390324</v>
      </c>
    </row>
    <row r="29" spans="1:2" ht="13.05" customHeight="1">
      <c r="A29" s="19" t="s">
        <v>35</v>
      </c>
      <c r="B29" s="20">
        <v>2327.4350435430174</v>
      </c>
    </row>
    <row r="30" spans="1:2" ht="13.05" customHeight="1">
      <c r="A30" s="13" t="s">
        <v>4</v>
      </c>
      <c r="B30" s="8">
        <v>2177.9791117821628</v>
      </c>
    </row>
    <row r="31" spans="1:2" ht="13.05" customHeight="1">
      <c r="A31" s="13" t="s">
        <v>13</v>
      </c>
      <c r="B31" s="8">
        <v>2066.4218294703564</v>
      </c>
    </row>
    <row r="32" spans="1:2" ht="13.05" customHeight="1">
      <c r="A32" s="13" t="s">
        <v>9</v>
      </c>
      <c r="B32" s="8">
        <v>1931.689903143453</v>
      </c>
    </row>
    <row r="33" spans="1:2" ht="13.05" customHeight="1">
      <c r="A33" s="13" t="s">
        <v>6</v>
      </c>
      <c r="B33" s="8">
        <v>1799.6021505376343</v>
      </c>
    </row>
    <row r="34" spans="1:2" ht="13.05" customHeight="1">
      <c r="A34" s="13" t="s">
        <v>12</v>
      </c>
      <c r="B34" s="8">
        <v>1722.4730603448277</v>
      </c>
    </row>
    <row r="35" spans="1:2" ht="13.05" customHeight="1">
      <c r="A35" s="13" t="s">
        <v>5</v>
      </c>
      <c r="B35" s="8">
        <v>1411.0152077807249</v>
      </c>
    </row>
    <row r="36" spans="1:2" ht="13.05" customHeight="1">
      <c r="A36" s="13" t="s">
        <v>3</v>
      </c>
      <c r="B36" s="8">
        <v>727.42290203752736</v>
      </c>
    </row>
    <row r="39" spans="1:2">
      <c r="A39" s="5" t="s">
        <v>14</v>
      </c>
    </row>
  </sheetData>
  <sortState xmlns:xlrd2="http://schemas.microsoft.com/office/spreadsheetml/2017/richdata2" ref="A25:B36">
    <sortCondition descending="1" ref="B25:B36"/>
  </sortState>
  <hyperlinks>
    <hyperlink ref="A39" location="Indice!A1" display="Indice" xr:uid="{E7E03087-8AAD-486F-A193-0F3EAC92AA9E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C92F2-6144-4C98-8795-81050C973302}">
  <dimension ref="A1:D41"/>
  <sheetViews>
    <sheetView workbookViewId="0"/>
  </sheetViews>
  <sheetFormatPr defaultRowHeight="14.4"/>
  <cols>
    <col min="1" max="1" width="18" customWidth="1"/>
    <col min="2" max="4" width="11.44140625" customWidth="1"/>
  </cols>
  <sheetData>
    <row r="1" spans="1:1">
      <c r="A1" s="43" t="s">
        <v>97</v>
      </c>
    </row>
    <row r="23" spans="1:4">
      <c r="A23" s="18" t="s">
        <v>160</v>
      </c>
    </row>
    <row r="26" spans="1:4" ht="13.05" customHeight="1">
      <c r="A26" s="90" t="s">
        <v>22</v>
      </c>
      <c r="B26" s="91" t="s">
        <v>47</v>
      </c>
      <c r="C26" s="91" t="s">
        <v>170</v>
      </c>
      <c r="D26" s="91" t="s">
        <v>171</v>
      </c>
    </row>
    <row r="27" spans="1:4" ht="13.05" customHeight="1">
      <c r="A27" s="92" t="s">
        <v>156</v>
      </c>
      <c r="B27" s="93">
        <v>111885</v>
      </c>
      <c r="C27" s="94">
        <v>0.36299999999999999</v>
      </c>
      <c r="D27" s="94">
        <f>+C27</f>
        <v>0.36299999999999999</v>
      </c>
    </row>
    <row r="28" spans="1:4" ht="13.05" customHeight="1">
      <c r="A28" s="92" t="s">
        <v>157</v>
      </c>
      <c r="B28" s="93">
        <v>63044</v>
      </c>
      <c r="C28" s="94">
        <v>0.20499999999999999</v>
      </c>
      <c r="D28" s="94">
        <f>+C28+D27</f>
        <v>0.56799999999999995</v>
      </c>
    </row>
    <row r="29" spans="1:4" ht="13.05" customHeight="1">
      <c r="A29" s="92" t="s">
        <v>158</v>
      </c>
      <c r="B29" s="93">
        <v>46328</v>
      </c>
      <c r="C29" s="94">
        <v>0.15</v>
      </c>
      <c r="D29" s="94">
        <f t="shared" ref="D29:D37" si="0">+C29+D28</f>
        <v>0.71799999999999997</v>
      </c>
    </row>
    <row r="30" spans="1:4" ht="13.05" customHeight="1">
      <c r="A30" s="92" t="s">
        <v>163</v>
      </c>
      <c r="B30" s="93">
        <v>23896</v>
      </c>
      <c r="C30" s="94">
        <v>7.8E-2</v>
      </c>
      <c r="D30" s="94">
        <f t="shared" si="0"/>
        <v>0.79599999999999993</v>
      </c>
    </row>
    <row r="31" spans="1:4" ht="13.05" customHeight="1">
      <c r="A31" s="92" t="s">
        <v>164</v>
      </c>
      <c r="B31" s="93">
        <v>18087</v>
      </c>
      <c r="C31" s="94">
        <v>5.8999999999999997E-2</v>
      </c>
      <c r="D31" s="94">
        <f t="shared" si="0"/>
        <v>0.85499999999999998</v>
      </c>
    </row>
    <row r="32" spans="1:4" ht="13.05" customHeight="1">
      <c r="A32" s="92" t="s">
        <v>165</v>
      </c>
      <c r="B32" s="93">
        <v>17994</v>
      </c>
      <c r="C32" s="94">
        <v>5.8000000000000003E-2</v>
      </c>
      <c r="D32" s="94">
        <f t="shared" si="0"/>
        <v>0.91300000000000003</v>
      </c>
    </row>
    <row r="33" spans="1:4" ht="13.05" customHeight="1">
      <c r="A33" s="92" t="s">
        <v>166</v>
      </c>
      <c r="B33" s="93">
        <v>17590</v>
      </c>
      <c r="C33" s="94">
        <v>5.7000000000000002E-2</v>
      </c>
      <c r="D33" s="94">
        <f t="shared" si="0"/>
        <v>0.97000000000000008</v>
      </c>
    </row>
    <row r="34" spans="1:4" ht="13.05" customHeight="1">
      <c r="A34" s="92" t="s">
        <v>167</v>
      </c>
      <c r="B34" s="93">
        <v>3701</v>
      </c>
      <c r="C34" s="94">
        <v>1.2E-2</v>
      </c>
      <c r="D34" s="94">
        <f t="shared" si="0"/>
        <v>0.9820000000000001</v>
      </c>
    </row>
    <row r="35" spans="1:4" ht="13.05" customHeight="1">
      <c r="A35" s="92" t="s">
        <v>32</v>
      </c>
      <c r="B35" s="93">
        <v>2758</v>
      </c>
      <c r="C35" s="94">
        <v>8.9999999999999993E-3</v>
      </c>
      <c r="D35" s="94">
        <f t="shared" si="0"/>
        <v>0.9910000000000001</v>
      </c>
    </row>
    <row r="36" spans="1:4" ht="13.05" customHeight="1">
      <c r="A36" s="92" t="s">
        <v>168</v>
      </c>
      <c r="B36" s="93">
        <v>2031</v>
      </c>
      <c r="C36" s="94">
        <v>7.0000000000000001E-3</v>
      </c>
      <c r="D36" s="94">
        <f t="shared" si="0"/>
        <v>0.99800000000000011</v>
      </c>
    </row>
    <row r="37" spans="1:4" ht="13.05" customHeight="1">
      <c r="A37" s="92" t="s">
        <v>155</v>
      </c>
      <c r="B37" s="93">
        <v>547</v>
      </c>
      <c r="C37" s="94">
        <v>2E-3</v>
      </c>
      <c r="D37" s="94">
        <f t="shared" si="0"/>
        <v>1</v>
      </c>
    </row>
    <row r="38" spans="1:4" ht="13.05" customHeight="1">
      <c r="A38" s="95" t="s">
        <v>169</v>
      </c>
      <c r="B38" s="96">
        <v>307861</v>
      </c>
      <c r="C38" s="97">
        <v>1</v>
      </c>
      <c r="D38" s="99" t="s">
        <v>37</v>
      </c>
    </row>
    <row r="41" spans="1:4">
      <c r="A41" s="17" t="s">
        <v>14</v>
      </c>
    </row>
  </sheetData>
  <hyperlinks>
    <hyperlink ref="A41" location="Indice!A1" display="Indice" xr:uid="{FD1A6990-432C-4CD2-9318-5F77F10EF158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BB1B2-82DB-49D8-A6C0-3A413E2AC112}">
  <dimension ref="A1:H22"/>
  <sheetViews>
    <sheetView workbookViewId="0">
      <selection activeCell="A2" sqref="A2"/>
    </sheetView>
  </sheetViews>
  <sheetFormatPr defaultRowHeight="14.4"/>
  <cols>
    <col min="1" max="1" width="21.44140625" customWidth="1"/>
  </cols>
  <sheetData>
    <row r="1" spans="1:8">
      <c r="A1" s="2" t="s">
        <v>40</v>
      </c>
    </row>
    <row r="3" spans="1:8" ht="13.05" customHeight="1">
      <c r="A3" s="22" t="s">
        <v>22</v>
      </c>
      <c r="B3" s="22" t="s">
        <v>41</v>
      </c>
      <c r="C3" s="22" t="s">
        <v>42</v>
      </c>
      <c r="D3" s="22" t="s">
        <v>43</v>
      </c>
      <c r="E3" s="22" t="s">
        <v>44</v>
      </c>
      <c r="F3" s="22" t="s">
        <v>45</v>
      </c>
      <c r="G3" s="22" t="s">
        <v>46</v>
      </c>
      <c r="H3" s="22" t="s">
        <v>47</v>
      </c>
    </row>
    <row r="4" spans="1:8" ht="13.05" customHeight="1">
      <c r="A4" s="163" t="s">
        <v>32</v>
      </c>
      <c r="B4" s="23">
        <v>7</v>
      </c>
      <c r="C4" s="23">
        <v>7</v>
      </c>
      <c r="D4" s="23">
        <v>8</v>
      </c>
      <c r="E4" s="23">
        <v>8</v>
      </c>
      <c r="F4" s="23">
        <v>8</v>
      </c>
      <c r="G4" s="23">
        <v>9</v>
      </c>
      <c r="H4" s="23">
        <v>10</v>
      </c>
    </row>
    <row r="5" spans="1:8" ht="13.05" customHeight="1">
      <c r="A5" s="163" t="s">
        <v>12</v>
      </c>
      <c r="B5" s="23">
        <v>3</v>
      </c>
      <c r="C5" s="23">
        <v>4</v>
      </c>
      <c r="D5" s="23">
        <v>7</v>
      </c>
      <c r="E5" s="23">
        <v>7</v>
      </c>
      <c r="F5" s="23">
        <v>7</v>
      </c>
      <c r="G5" s="23">
        <v>6</v>
      </c>
      <c r="H5" s="23">
        <v>6</v>
      </c>
    </row>
    <row r="6" spans="1:8" ht="13.05" customHeight="1">
      <c r="A6" s="163" t="s">
        <v>9</v>
      </c>
      <c r="B6" s="23">
        <v>10</v>
      </c>
      <c r="C6" s="23">
        <v>10</v>
      </c>
      <c r="D6" s="23">
        <v>12</v>
      </c>
      <c r="E6" s="23">
        <v>13</v>
      </c>
      <c r="F6" s="23">
        <v>14</v>
      </c>
      <c r="G6" s="23">
        <v>14</v>
      </c>
      <c r="H6" s="23">
        <v>15</v>
      </c>
    </row>
    <row r="7" spans="1:8" ht="13.05" customHeight="1">
      <c r="A7" s="163" t="s">
        <v>7</v>
      </c>
      <c r="B7" s="23">
        <v>24</v>
      </c>
      <c r="C7" s="23">
        <v>24</v>
      </c>
      <c r="D7" s="23">
        <v>25</v>
      </c>
      <c r="E7" s="23">
        <v>25</v>
      </c>
      <c r="F7" s="23">
        <v>25</v>
      </c>
      <c r="G7" s="23">
        <v>26</v>
      </c>
      <c r="H7" s="23">
        <v>26</v>
      </c>
    </row>
    <row r="8" spans="1:8" ht="13.05" customHeight="1">
      <c r="A8" s="163" t="s">
        <v>4</v>
      </c>
      <c r="B8" s="23">
        <v>20</v>
      </c>
      <c r="C8" s="23">
        <v>20</v>
      </c>
      <c r="D8" s="23">
        <v>20</v>
      </c>
      <c r="E8" s="23">
        <v>20</v>
      </c>
      <c r="F8" s="23">
        <v>21</v>
      </c>
      <c r="G8" s="23">
        <v>21</v>
      </c>
      <c r="H8" s="23">
        <v>21</v>
      </c>
    </row>
    <row r="9" spans="1:8" ht="13.05" customHeight="1">
      <c r="A9" s="163" t="s">
        <v>13</v>
      </c>
      <c r="B9" s="23">
        <v>8</v>
      </c>
      <c r="C9" s="23">
        <v>12</v>
      </c>
      <c r="D9" s="23">
        <v>17</v>
      </c>
      <c r="E9" s="23">
        <v>19</v>
      </c>
      <c r="F9" s="23">
        <v>19</v>
      </c>
      <c r="G9" s="23">
        <v>19</v>
      </c>
      <c r="H9" s="23">
        <v>21</v>
      </c>
    </row>
    <row r="10" spans="1:8" ht="13.05" customHeight="1">
      <c r="A10" s="163" t="s">
        <v>11</v>
      </c>
      <c r="B10" s="23">
        <v>6</v>
      </c>
      <c r="C10" s="23">
        <v>7</v>
      </c>
      <c r="D10" s="23">
        <v>7</v>
      </c>
      <c r="E10" s="23">
        <v>7</v>
      </c>
      <c r="F10" s="23">
        <v>7</v>
      </c>
      <c r="G10" s="23">
        <v>7</v>
      </c>
      <c r="H10" s="23">
        <v>8</v>
      </c>
    </row>
    <row r="11" spans="1:8" ht="13.05" customHeight="1">
      <c r="A11" s="163" t="s">
        <v>8</v>
      </c>
      <c r="B11" s="23">
        <v>14</v>
      </c>
      <c r="C11" s="23">
        <v>14</v>
      </c>
      <c r="D11" s="23">
        <v>25</v>
      </c>
      <c r="E11" s="23">
        <v>27</v>
      </c>
      <c r="F11" s="23">
        <v>27</v>
      </c>
      <c r="G11" s="23">
        <v>27</v>
      </c>
      <c r="H11" s="23">
        <v>27</v>
      </c>
    </row>
    <row r="12" spans="1:8" ht="13.05" customHeight="1">
      <c r="A12" s="163" t="s">
        <v>3</v>
      </c>
      <c r="B12" s="23">
        <v>13</v>
      </c>
      <c r="C12" s="23">
        <v>13</v>
      </c>
      <c r="D12" s="23">
        <v>13</v>
      </c>
      <c r="E12" s="23">
        <v>13</v>
      </c>
      <c r="F12" s="23">
        <v>13</v>
      </c>
      <c r="G12" s="23">
        <v>12</v>
      </c>
      <c r="H12" s="23">
        <v>13</v>
      </c>
    </row>
    <row r="13" spans="1:8" ht="13.05" customHeight="1">
      <c r="A13" s="163" t="s">
        <v>5</v>
      </c>
      <c r="B13" s="23">
        <v>6</v>
      </c>
      <c r="C13" s="23">
        <v>6</v>
      </c>
      <c r="D13" s="23">
        <v>6</v>
      </c>
      <c r="E13" s="23">
        <v>6</v>
      </c>
      <c r="F13" s="23">
        <v>6</v>
      </c>
      <c r="G13" s="23">
        <v>6</v>
      </c>
      <c r="H13" s="23">
        <v>8</v>
      </c>
    </row>
    <row r="14" spans="1:8" ht="13.05" customHeight="1">
      <c r="A14" s="163" t="s">
        <v>48</v>
      </c>
      <c r="B14" s="23">
        <v>1</v>
      </c>
      <c r="C14" s="29" t="s">
        <v>37</v>
      </c>
      <c r="D14" s="23">
        <v>2</v>
      </c>
      <c r="E14" s="23">
        <v>2</v>
      </c>
      <c r="F14" s="23">
        <v>3</v>
      </c>
      <c r="G14" s="23">
        <v>3</v>
      </c>
      <c r="H14" s="23">
        <v>2</v>
      </c>
    </row>
    <row r="15" spans="1:8" ht="13.05" customHeight="1">
      <c r="A15" s="164" t="s">
        <v>27</v>
      </c>
      <c r="B15" s="21">
        <v>112</v>
      </c>
      <c r="C15" s="21">
        <v>117</v>
      </c>
      <c r="D15" s="21">
        <v>142</v>
      </c>
      <c r="E15" s="21">
        <v>147</v>
      </c>
      <c r="F15" s="21">
        <v>150</v>
      </c>
      <c r="G15" s="162">
        <v>150</v>
      </c>
      <c r="H15" s="162">
        <v>157</v>
      </c>
    </row>
    <row r="16" spans="1:8">
      <c r="A16" s="160"/>
      <c r="B16" s="161"/>
      <c r="C16" s="161"/>
      <c r="D16" s="161"/>
      <c r="E16" s="161"/>
      <c r="F16" s="161"/>
      <c r="G16" s="161"/>
      <c r="H16" s="161"/>
    </row>
    <row r="17" spans="1:1">
      <c r="A17" s="3" t="s">
        <v>49</v>
      </c>
    </row>
    <row r="19" spans="1:1">
      <c r="A19" s="3" t="s">
        <v>50</v>
      </c>
    </row>
    <row r="20" spans="1:1">
      <c r="A20" s="3"/>
    </row>
    <row r="22" spans="1:1">
      <c r="A22" s="17" t="s">
        <v>14</v>
      </c>
    </row>
  </sheetData>
  <hyperlinks>
    <hyperlink ref="A22" location="Indice!A1" display="Indice" xr:uid="{A0E39396-8BB0-4575-B95C-92A900B35552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57A8F-7E30-456B-ADFB-712142699A58}">
  <dimension ref="A1:F20"/>
  <sheetViews>
    <sheetView workbookViewId="0">
      <selection activeCell="A20" sqref="A20"/>
    </sheetView>
  </sheetViews>
  <sheetFormatPr defaultRowHeight="14.4"/>
  <cols>
    <col min="1" max="1" width="23.44140625" customWidth="1"/>
    <col min="2" max="6" width="11.6640625" customWidth="1"/>
  </cols>
  <sheetData>
    <row r="1" spans="1:6">
      <c r="A1" s="2" t="s">
        <v>51</v>
      </c>
    </row>
    <row r="3" spans="1:6" ht="37.799999999999997" customHeight="1">
      <c r="A3" s="42" t="s">
        <v>22</v>
      </c>
      <c r="B3" s="42" t="s">
        <v>52</v>
      </c>
      <c r="C3" s="42" t="s">
        <v>53</v>
      </c>
      <c r="D3" s="42" t="s">
        <v>54</v>
      </c>
      <c r="E3" s="42" t="s">
        <v>55</v>
      </c>
      <c r="F3" s="42" t="s">
        <v>27</v>
      </c>
    </row>
    <row r="4" spans="1:6" ht="13.05" customHeight="1">
      <c r="A4" s="23" t="s">
        <v>32</v>
      </c>
      <c r="B4" s="24">
        <v>2</v>
      </c>
      <c r="C4" s="24">
        <v>5</v>
      </c>
      <c r="D4" s="24">
        <v>1</v>
      </c>
      <c r="E4" s="24">
        <v>2</v>
      </c>
      <c r="F4" s="24">
        <v>10</v>
      </c>
    </row>
    <row r="5" spans="1:6" ht="13.05" customHeight="1">
      <c r="A5" s="23" t="s">
        <v>12</v>
      </c>
      <c r="B5" s="24">
        <v>2</v>
      </c>
      <c r="C5" s="24">
        <v>3</v>
      </c>
      <c r="D5" s="24">
        <v>1</v>
      </c>
      <c r="E5" s="24" t="s">
        <v>56</v>
      </c>
      <c r="F5" s="24">
        <v>6</v>
      </c>
    </row>
    <row r="6" spans="1:6" ht="13.05" customHeight="1">
      <c r="A6" s="23" t="s">
        <v>9</v>
      </c>
      <c r="B6" s="24">
        <v>6</v>
      </c>
      <c r="C6" s="24">
        <v>4</v>
      </c>
      <c r="D6" s="24">
        <v>2</v>
      </c>
      <c r="E6" s="24">
        <v>3</v>
      </c>
      <c r="F6" s="24">
        <v>15</v>
      </c>
    </row>
    <row r="7" spans="1:6" ht="13.05" customHeight="1">
      <c r="A7" s="23" t="s">
        <v>7</v>
      </c>
      <c r="B7" s="24">
        <v>7</v>
      </c>
      <c r="C7" s="24">
        <v>9</v>
      </c>
      <c r="D7" s="24">
        <v>2</v>
      </c>
      <c r="E7" s="24">
        <v>8</v>
      </c>
      <c r="F7" s="24">
        <v>26</v>
      </c>
    </row>
    <row r="8" spans="1:6" ht="13.05" customHeight="1">
      <c r="A8" s="23" t="s">
        <v>4</v>
      </c>
      <c r="B8" s="24">
        <v>6</v>
      </c>
      <c r="C8" s="24">
        <v>8</v>
      </c>
      <c r="D8" s="24">
        <v>1</v>
      </c>
      <c r="E8" s="24">
        <v>6</v>
      </c>
      <c r="F8" s="24">
        <v>21</v>
      </c>
    </row>
    <row r="9" spans="1:6" ht="13.05" customHeight="1">
      <c r="A9" s="23" t="s">
        <v>13</v>
      </c>
      <c r="B9" s="24">
        <v>4</v>
      </c>
      <c r="C9" s="24">
        <v>11</v>
      </c>
      <c r="D9" s="25" t="s">
        <v>57</v>
      </c>
      <c r="E9" s="24">
        <v>6</v>
      </c>
      <c r="F9" s="24">
        <v>21</v>
      </c>
    </row>
    <row r="10" spans="1:6" ht="13.05" customHeight="1">
      <c r="A10" s="23" t="s">
        <v>11</v>
      </c>
      <c r="B10" s="24">
        <v>1</v>
      </c>
      <c r="C10" s="24">
        <v>2</v>
      </c>
      <c r="D10" s="24">
        <v>3</v>
      </c>
      <c r="E10" s="24">
        <v>2</v>
      </c>
      <c r="F10" s="24">
        <v>8</v>
      </c>
    </row>
    <row r="11" spans="1:6" ht="13.05" customHeight="1">
      <c r="A11" s="23" t="s">
        <v>8</v>
      </c>
      <c r="B11" s="24">
        <v>6</v>
      </c>
      <c r="C11" s="24">
        <v>11</v>
      </c>
      <c r="D11" s="24">
        <v>2</v>
      </c>
      <c r="E11" s="24">
        <v>8</v>
      </c>
      <c r="F11" s="24">
        <v>27</v>
      </c>
    </row>
    <row r="12" spans="1:6" ht="13.05" customHeight="1">
      <c r="A12" s="23" t="s">
        <v>3</v>
      </c>
      <c r="B12" s="24">
        <v>1</v>
      </c>
      <c r="C12" s="24">
        <v>7</v>
      </c>
      <c r="D12" s="25" t="s">
        <v>37</v>
      </c>
      <c r="E12" s="24">
        <v>5</v>
      </c>
      <c r="F12" s="24">
        <v>13</v>
      </c>
    </row>
    <row r="13" spans="1:6" ht="13.05" customHeight="1">
      <c r="A13" s="23" t="s">
        <v>5</v>
      </c>
      <c r="B13" s="24">
        <v>1</v>
      </c>
      <c r="C13" s="24">
        <v>7</v>
      </c>
      <c r="D13" s="25" t="s">
        <v>37</v>
      </c>
      <c r="E13" s="25" t="s">
        <v>37</v>
      </c>
      <c r="F13" s="24">
        <v>8</v>
      </c>
    </row>
    <row r="14" spans="1:6" ht="13.05" customHeight="1">
      <c r="A14" s="23" t="s">
        <v>33</v>
      </c>
      <c r="B14" s="24">
        <v>1</v>
      </c>
      <c r="C14" s="24">
        <v>1</v>
      </c>
      <c r="D14" s="25" t="s">
        <v>37</v>
      </c>
      <c r="E14" s="25" t="s">
        <v>37</v>
      </c>
      <c r="F14" s="24">
        <v>2</v>
      </c>
    </row>
    <row r="15" spans="1:6" ht="13.05" customHeight="1">
      <c r="A15" s="21" t="s">
        <v>27</v>
      </c>
      <c r="B15" s="26">
        <v>37</v>
      </c>
      <c r="C15" s="26">
        <v>68</v>
      </c>
      <c r="D15" s="26">
        <v>12</v>
      </c>
      <c r="E15" s="26">
        <v>40</v>
      </c>
      <c r="F15" s="26">
        <v>157</v>
      </c>
    </row>
    <row r="17" spans="1:1">
      <c r="A17" s="3" t="s">
        <v>50</v>
      </c>
    </row>
    <row r="20" spans="1:1">
      <c r="A20" s="17" t="s">
        <v>14</v>
      </c>
    </row>
  </sheetData>
  <hyperlinks>
    <hyperlink ref="A20" location="Indice!A1" display="Indice" xr:uid="{0B4F6C9E-26E4-415A-AE86-A929C80BF1AF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F4992-0F16-4CA2-A695-217485CA45F6}">
  <dimension ref="A1:F20"/>
  <sheetViews>
    <sheetView workbookViewId="0">
      <selection activeCell="A20" sqref="A20"/>
    </sheetView>
  </sheetViews>
  <sheetFormatPr defaultRowHeight="14.4"/>
  <cols>
    <col min="1" max="1" width="16.33203125" customWidth="1"/>
    <col min="2" max="6" width="12.77734375" customWidth="1"/>
  </cols>
  <sheetData>
    <row r="1" spans="1:6">
      <c r="A1" s="2" t="s">
        <v>58</v>
      </c>
    </row>
    <row r="3" spans="1:6" ht="36" customHeight="1">
      <c r="A3" s="42" t="s">
        <v>22</v>
      </c>
      <c r="B3" s="42" t="s">
        <v>52</v>
      </c>
      <c r="C3" s="42" t="s">
        <v>53</v>
      </c>
      <c r="D3" s="42" t="s">
        <v>54</v>
      </c>
      <c r="E3" s="42" t="s">
        <v>55</v>
      </c>
      <c r="F3" s="42" t="s">
        <v>27</v>
      </c>
    </row>
    <row r="4" spans="1:6" ht="13.05" customHeight="1">
      <c r="A4" s="29" t="s">
        <v>32</v>
      </c>
      <c r="B4" s="25">
        <v>328</v>
      </c>
      <c r="C4" s="30">
        <v>1964</v>
      </c>
      <c r="D4" s="25">
        <v>150</v>
      </c>
      <c r="E4" s="25">
        <v>316</v>
      </c>
      <c r="F4" s="30">
        <v>2758</v>
      </c>
    </row>
    <row r="5" spans="1:6" ht="13.05" customHeight="1">
      <c r="A5" s="29" t="s">
        <v>12</v>
      </c>
      <c r="B5" s="25">
        <v>653</v>
      </c>
      <c r="C5" s="30">
        <v>1071</v>
      </c>
      <c r="D5" s="25">
        <v>307</v>
      </c>
      <c r="E5" s="25" t="s">
        <v>37</v>
      </c>
      <c r="F5" s="30">
        <v>2031</v>
      </c>
    </row>
    <row r="6" spans="1:6" ht="13.05" customHeight="1">
      <c r="A6" s="29" t="s">
        <v>9</v>
      </c>
      <c r="B6" s="30">
        <v>37111</v>
      </c>
      <c r="C6" s="30">
        <v>31842</v>
      </c>
      <c r="D6" s="30">
        <v>31023</v>
      </c>
      <c r="E6" s="30">
        <v>11909</v>
      </c>
      <c r="F6" s="30">
        <v>111885</v>
      </c>
    </row>
    <row r="7" spans="1:6" ht="13.05" customHeight="1">
      <c r="A7" s="29" t="s">
        <v>7</v>
      </c>
      <c r="B7" s="30">
        <v>10903</v>
      </c>
      <c r="C7" s="30">
        <v>20553</v>
      </c>
      <c r="D7" s="30">
        <v>5645</v>
      </c>
      <c r="E7" s="30">
        <v>9227</v>
      </c>
      <c r="F7" s="30">
        <v>46328</v>
      </c>
    </row>
    <row r="8" spans="1:6" ht="13.05" customHeight="1">
      <c r="A8" s="29" t="s">
        <v>4</v>
      </c>
      <c r="B8" s="30">
        <v>5822</v>
      </c>
      <c r="C8" s="30">
        <v>14184</v>
      </c>
      <c r="D8" s="25">
        <v>129</v>
      </c>
      <c r="E8" s="30">
        <v>3761</v>
      </c>
      <c r="F8" s="30">
        <v>23896</v>
      </c>
    </row>
    <row r="9" spans="1:6" ht="13.05" customHeight="1">
      <c r="A9" s="29" t="s">
        <v>13</v>
      </c>
      <c r="B9" s="30">
        <v>5476</v>
      </c>
      <c r="C9" s="30">
        <v>45060</v>
      </c>
      <c r="D9" s="25" t="s">
        <v>37</v>
      </c>
      <c r="E9" s="30">
        <v>12508</v>
      </c>
      <c r="F9" s="30">
        <v>63044</v>
      </c>
    </row>
    <row r="10" spans="1:6" ht="13.05" customHeight="1">
      <c r="A10" s="29" t="s">
        <v>11</v>
      </c>
      <c r="B10" s="25">
        <v>732</v>
      </c>
      <c r="C10" s="30">
        <v>2060</v>
      </c>
      <c r="D10" s="30">
        <v>8802</v>
      </c>
      <c r="E10" s="30">
        <v>6493</v>
      </c>
      <c r="F10" s="30">
        <v>18087</v>
      </c>
    </row>
    <row r="11" spans="1:6" ht="13.05" customHeight="1">
      <c r="A11" s="29" t="s">
        <v>8</v>
      </c>
      <c r="B11" s="30">
        <v>2391</v>
      </c>
      <c r="C11" s="30">
        <v>11362</v>
      </c>
      <c r="D11" s="25">
        <v>857</v>
      </c>
      <c r="E11" s="30">
        <v>3384</v>
      </c>
      <c r="F11" s="30">
        <v>17994</v>
      </c>
    </row>
    <row r="12" spans="1:6" ht="13.05" customHeight="1">
      <c r="A12" s="29" t="s">
        <v>3</v>
      </c>
      <c r="B12" s="30">
        <v>1062</v>
      </c>
      <c r="C12" s="30">
        <v>11520</v>
      </c>
      <c r="D12" s="25" t="s">
        <v>37</v>
      </c>
      <c r="E12" s="30">
        <v>5008</v>
      </c>
      <c r="F12" s="30">
        <v>17590</v>
      </c>
    </row>
    <row r="13" spans="1:6" ht="13.05" customHeight="1">
      <c r="A13" s="29" t="s">
        <v>5</v>
      </c>
      <c r="B13" s="25">
        <v>19</v>
      </c>
      <c r="C13" s="30">
        <v>3682</v>
      </c>
      <c r="D13" s="25" t="s">
        <v>37</v>
      </c>
      <c r="E13" s="25" t="s">
        <v>37</v>
      </c>
      <c r="F13" s="30">
        <v>3701</v>
      </c>
    </row>
    <row r="14" spans="1:6" ht="13.05" customHeight="1">
      <c r="A14" s="29" t="s">
        <v>33</v>
      </c>
      <c r="B14" s="25">
        <v>455</v>
      </c>
      <c r="C14" s="25">
        <v>92</v>
      </c>
      <c r="D14" s="25" t="s">
        <v>37</v>
      </c>
      <c r="E14" s="25" t="s">
        <v>37</v>
      </c>
      <c r="F14" s="25">
        <v>547</v>
      </c>
    </row>
    <row r="15" spans="1:6" ht="13.05" customHeight="1">
      <c r="A15" s="21" t="s">
        <v>27</v>
      </c>
      <c r="B15" s="34">
        <v>64952</v>
      </c>
      <c r="C15" s="34">
        <v>143390</v>
      </c>
      <c r="D15" s="34">
        <v>46913</v>
      </c>
      <c r="E15" s="34">
        <v>52606</v>
      </c>
      <c r="F15" s="34">
        <v>307861</v>
      </c>
    </row>
    <row r="16" spans="1:6" ht="8.4" customHeight="1"/>
    <row r="17" spans="1:1">
      <c r="A17" s="3" t="s">
        <v>60</v>
      </c>
    </row>
    <row r="20" spans="1:1">
      <c r="A20" s="17" t="s">
        <v>14</v>
      </c>
    </row>
  </sheetData>
  <hyperlinks>
    <hyperlink ref="A20" location="Indice!A1" display="Indice" xr:uid="{283249BB-8DC1-44E9-8360-BBD1DA1A862E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C62B6-C8CE-4AE2-AD7F-D2AEAA90944F}">
  <dimension ref="A1:F20"/>
  <sheetViews>
    <sheetView workbookViewId="0">
      <selection activeCell="A20" sqref="A20"/>
    </sheetView>
  </sheetViews>
  <sheetFormatPr defaultRowHeight="14.4"/>
  <cols>
    <col min="1" max="1" width="16.33203125" customWidth="1"/>
    <col min="2" max="6" width="13.109375" customWidth="1"/>
  </cols>
  <sheetData>
    <row r="1" spans="1:6">
      <c r="A1" s="2" t="s">
        <v>59</v>
      </c>
    </row>
    <row r="3" spans="1:6" ht="36.6" customHeight="1">
      <c r="A3" s="42" t="s">
        <v>22</v>
      </c>
      <c r="B3" s="42" t="s">
        <v>52</v>
      </c>
      <c r="C3" s="42" t="s">
        <v>53</v>
      </c>
      <c r="D3" s="42" t="s">
        <v>54</v>
      </c>
      <c r="E3" s="42" t="s">
        <v>55</v>
      </c>
      <c r="F3" s="42" t="s">
        <v>27</v>
      </c>
    </row>
    <row r="4" spans="1:6" ht="13.05" customHeight="1">
      <c r="A4" s="29" t="s">
        <v>32</v>
      </c>
      <c r="B4" s="25">
        <v>290</v>
      </c>
      <c r="C4" s="30">
        <v>1093</v>
      </c>
      <c r="D4" s="25">
        <v>150</v>
      </c>
      <c r="E4" s="25">
        <v>256</v>
      </c>
      <c r="F4" s="30">
        <v>1789</v>
      </c>
    </row>
    <row r="5" spans="1:6" ht="13.05" customHeight="1">
      <c r="A5" s="29" t="s">
        <v>12</v>
      </c>
      <c r="B5" s="25">
        <v>393</v>
      </c>
      <c r="C5" s="30">
        <v>1071</v>
      </c>
      <c r="D5" s="25">
        <v>282</v>
      </c>
      <c r="E5" s="25" t="s">
        <v>37</v>
      </c>
      <c r="F5" s="30">
        <v>1746</v>
      </c>
    </row>
    <row r="6" spans="1:6" ht="13.05" customHeight="1">
      <c r="A6" s="29" t="s">
        <v>9</v>
      </c>
      <c r="B6" s="30">
        <v>29017</v>
      </c>
      <c r="C6" s="30">
        <v>13824</v>
      </c>
      <c r="D6" s="30">
        <v>21822</v>
      </c>
      <c r="E6" s="30">
        <v>7633</v>
      </c>
      <c r="F6" s="30">
        <v>72296</v>
      </c>
    </row>
    <row r="7" spans="1:6" ht="13.05" customHeight="1">
      <c r="A7" s="29" t="s">
        <v>7</v>
      </c>
      <c r="B7" s="30">
        <v>7651</v>
      </c>
      <c r="C7" s="30">
        <v>13083</v>
      </c>
      <c r="D7" s="30">
        <v>3449</v>
      </c>
      <c r="E7" s="30">
        <v>6382</v>
      </c>
      <c r="F7" s="30">
        <v>30565</v>
      </c>
    </row>
    <row r="8" spans="1:6" ht="13.05" customHeight="1">
      <c r="A8" s="29" t="s">
        <v>4</v>
      </c>
      <c r="B8" s="30">
        <v>3645</v>
      </c>
      <c r="C8" s="30">
        <v>8740</v>
      </c>
      <c r="D8" s="25">
        <v>43</v>
      </c>
      <c r="E8" s="30">
        <v>1661</v>
      </c>
      <c r="F8" s="30">
        <v>14089</v>
      </c>
    </row>
    <row r="9" spans="1:6" ht="13.05" customHeight="1">
      <c r="A9" s="29" t="s">
        <v>13</v>
      </c>
      <c r="B9" s="30">
        <v>5476</v>
      </c>
      <c r="C9" s="30">
        <v>42422</v>
      </c>
      <c r="D9" s="25" t="s">
        <v>37</v>
      </c>
      <c r="E9" s="30">
        <v>12236</v>
      </c>
      <c r="F9" s="30">
        <v>60134</v>
      </c>
    </row>
    <row r="10" spans="1:6" ht="13.05" customHeight="1">
      <c r="A10" s="29" t="s">
        <v>11</v>
      </c>
      <c r="B10" s="25">
        <v>470</v>
      </c>
      <c r="C10" s="30">
        <v>1943</v>
      </c>
      <c r="D10" s="30">
        <v>5124</v>
      </c>
      <c r="E10" s="30">
        <v>4936</v>
      </c>
      <c r="F10" s="30">
        <v>12473</v>
      </c>
    </row>
    <row r="11" spans="1:6" ht="13.05" customHeight="1">
      <c r="A11" s="29" t="s">
        <v>8</v>
      </c>
      <c r="B11" s="25">
        <v>172</v>
      </c>
      <c r="C11" s="30">
        <v>-11459</v>
      </c>
      <c r="D11" s="25">
        <v>857</v>
      </c>
      <c r="E11" s="25">
        <v>421</v>
      </c>
      <c r="F11" s="30">
        <v>-10009</v>
      </c>
    </row>
    <row r="12" spans="1:6" ht="13.05" customHeight="1">
      <c r="A12" s="29" t="s">
        <v>3</v>
      </c>
      <c r="B12" s="25">
        <v>420</v>
      </c>
      <c r="C12" s="30">
        <v>3069</v>
      </c>
      <c r="D12" s="25" t="s">
        <v>37</v>
      </c>
      <c r="E12" s="25">
        <v>703</v>
      </c>
      <c r="F12" s="30">
        <v>4192</v>
      </c>
    </row>
    <row r="13" spans="1:6" ht="13.05" customHeight="1">
      <c r="A13" s="29" t="s">
        <v>5</v>
      </c>
      <c r="B13" s="25">
        <v>8</v>
      </c>
      <c r="C13" s="30">
        <v>1069</v>
      </c>
      <c r="D13" s="25" t="s">
        <v>37</v>
      </c>
      <c r="E13" s="25" t="s">
        <v>37</v>
      </c>
      <c r="F13" s="30">
        <v>1077</v>
      </c>
    </row>
    <row r="14" spans="1:6" ht="13.05" customHeight="1">
      <c r="A14" s="29" t="s">
        <v>33</v>
      </c>
      <c r="B14" s="25">
        <v>449</v>
      </c>
      <c r="C14" s="25">
        <v>14</v>
      </c>
      <c r="D14" s="25" t="s">
        <v>37</v>
      </c>
      <c r="E14" s="25" t="s">
        <v>37</v>
      </c>
      <c r="F14" s="25">
        <v>463</v>
      </c>
    </row>
    <row r="15" spans="1:6" ht="13.05" customHeight="1">
      <c r="A15" s="21" t="s">
        <v>27</v>
      </c>
      <c r="B15" s="34">
        <v>47991</v>
      </c>
      <c r="C15" s="34">
        <v>74869</v>
      </c>
      <c r="D15" s="34">
        <v>31727</v>
      </c>
      <c r="E15" s="34">
        <v>34228</v>
      </c>
      <c r="F15" s="34">
        <v>188815</v>
      </c>
    </row>
    <row r="17" spans="1:1">
      <c r="A17" s="3" t="s">
        <v>60</v>
      </c>
    </row>
    <row r="20" spans="1:1">
      <c r="A20" s="17" t="s">
        <v>14</v>
      </c>
    </row>
  </sheetData>
  <hyperlinks>
    <hyperlink ref="A20" location="Indice!A1" display="Indice" xr:uid="{BAF9108F-AAE7-44F7-A9DF-55E8D3C498DF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58A1DFDFB10D4392639E353425AEA2" ma:contentTypeVersion="15" ma:contentTypeDescription="Creare un nuovo documento." ma:contentTypeScope="" ma:versionID="525ab7d389021e7f0345ce3db78b1b14">
  <xsd:schema xmlns:xsd="http://www.w3.org/2001/XMLSchema" xmlns:xs="http://www.w3.org/2001/XMLSchema" xmlns:p="http://schemas.microsoft.com/office/2006/metadata/properties" xmlns:ns2="8284f260-2927-46ac-bc21-b51ade5ddfae" xmlns:ns3="367615f4-2a7b-4277-9a9b-3e9e2989431a" targetNamespace="http://schemas.microsoft.com/office/2006/metadata/properties" ma:root="true" ma:fieldsID="9c8412e818b6c88fd2c6ca1d2cd03f2c" ns2:_="" ns3:_="">
    <xsd:import namespace="8284f260-2927-46ac-bc21-b51ade5ddfae"/>
    <xsd:import namespace="367615f4-2a7b-4277-9a9b-3e9e298943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84f260-2927-46ac-bc21-b51ade5ddf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Tag immagine" ma:readOnly="false" ma:fieldId="{5cf76f15-5ced-4ddc-b409-7134ff3c332f}" ma:taxonomyMulti="true" ma:sspId="e4cf11f0-22d1-459b-8c0d-dd3ec4ea25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615f4-2a7b-4277-9a9b-3e9e2989431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075d8b48-7c2d-4b68-96d0-dc7fe5c4b6f1}" ma:internalName="TaxCatchAll" ma:showField="CatchAllData" ma:web="367615f4-2a7b-4277-9a9b-3e9e298943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7615f4-2a7b-4277-9a9b-3e9e2989431a" xsi:nil="true"/>
    <lcf76f155ced4ddcb4097134ff3c332f xmlns="8284f260-2927-46ac-bc21-b51ade5ddfa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CBAB0A0-08FF-4DD2-B281-5813C71C78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1B9D5CA-2147-49D0-9E7E-5845152C2C98}"/>
</file>

<file path=customXml/itemProps3.xml><?xml version="1.0" encoding="utf-8"?>
<ds:datastoreItem xmlns:ds="http://schemas.openxmlformats.org/officeDocument/2006/customXml" ds:itemID="{E5A1449C-E471-412C-A096-C30E940B5F22}">
  <ds:schemaRefs>
    <ds:schemaRef ds:uri="http://schemas.microsoft.com/office/2006/metadata/properties"/>
    <ds:schemaRef ds:uri="http://schemas.microsoft.com/office/infopath/2007/PartnerControls"/>
    <ds:schemaRef ds:uri="dc477959-bd29-4cc3-ab68-57811b14f4e1"/>
    <ds:schemaRef ds:uri="33bc5a86-ac99-4c94-910a-603dff8ca98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45</vt:i4>
      </vt:variant>
      <vt:variant>
        <vt:lpstr>Intervalli denominati</vt:lpstr>
      </vt:variant>
      <vt:variant>
        <vt:i4>44</vt:i4>
      </vt:variant>
    </vt:vector>
  </HeadingPairs>
  <TitlesOfParts>
    <vt:vector size="89" baseType="lpstr">
      <vt:lpstr>Indice</vt:lpstr>
      <vt:lpstr>Fig. 6.1</vt:lpstr>
      <vt:lpstr>Fig. 6.2</vt:lpstr>
      <vt:lpstr>Fig. 6.3</vt:lpstr>
      <vt:lpstr>Fig. 6.4</vt:lpstr>
      <vt:lpstr>Tab. 6.1</vt:lpstr>
      <vt:lpstr>Tab. 6.2</vt:lpstr>
      <vt:lpstr>Tab. 6.3</vt:lpstr>
      <vt:lpstr>Tab. 6.4</vt:lpstr>
      <vt:lpstr>Tab. 6.5</vt:lpstr>
      <vt:lpstr>Fig. 6.5</vt:lpstr>
      <vt:lpstr>Tab. 6.6</vt:lpstr>
      <vt:lpstr>Fig. 6.6</vt:lpstr>
      <vt:lpstr>Fig. 6.7</vt:lpstr>
      <vt:lpstr>Tab. 6.7</vt:lpstr>
      <vt:lpstr>Fig. 6.8</vt:lpstr>
      <vt:lpstr>Tab. 6.8</vt:lpstr>
      <vt:lpstr>Tab. 6.9</vt:lpstr>
      <vt:lpstr>Tab. 6.10</vt:lpstr>
      <vt:lpstr>Fig. 6.9</vt:lpstr>
      <vt:lpstr>Fig. 6.10</vt:lpstr>
      <vt:lpstr>Fig. 6.11</vt:lpstr>
      <vt:lpstr>Tab. 6.11</vt:lpstr>
      <vt:lpstr>Fig. 6.12</vt:lpstr>
      <vt:lpstr>Tab. 6.12</vt:lpstr>
      <vt:lpstr>Fig. 6.13</vt:lpstr>
      <vt:lpstr>Tab. 6.13</vt:lpstr>
      <vt:lpstr>Fig. 6.14</vt:lpstr>
      <vt:lpstr>Tab. 6.14</vt:lpstr>
      <vt:lpstr>Tab. 6.15</vt:lpstr>
      <vt:lpstr>Fig. 6.15</vt:lpstr>
      <vt:lpstr>Tab. 6.16</vt:lpstr>
      <vt:lpstr>Fig. 6.16</vt:lpstr>
      <vt:lpstr>Tab. 6.17</vt:lpstr>
      <vt:lpstr>Fig. 6.17</vt:lpstr>
      <vt:lpstr>Fig. 6.18</vt:lpstr>
      <vt:lpstr>Fig. 6.19</vt:lpstr>
      <vt:lpstr>Tab. 6.18</vt:lpstr>
      <vt:lpstr>Fig. 6.20</vt:lpstr>
      <vt:lpstr>Fig. 6.21</vt:lpstr>
      <vt:lpstr>Fig. 6.22</vt:lpstr>
      <vt:lpstr>Tab. 6.19</vt:lpstr>
      <vt:lpstr>Fig. 6.23</vt:lpstr>
      <vt:lpstr>Fig. 6.24</vt:lpstr>
      <vt:lpstr>Fig. 6.25</vt:lpstr>
      <vt:lpstr>'Fig. 6.5'!_Toc223685382</vt:lpstr>
      <vt:lpstr>Indice!_Toc223685385</vt:lpstr>
      <vt:lpstr>Indice!_Toc223685387</vt:lpstr>
      <vt:lpstr>'Fig. 6.12'!_Toc223685389</vt:lpstr>
      <vt:lpstr>'Fig. 6.15'!_Toc223685392</vt:lpstr>
      <vt:lpstr>'Fig. 6.18'!_Toc223685395</vt:lpstr>
      <vt:lpstr>'Fig. 6.19'!_Toc223685396</vt:lpstr>
      <vt:lpstr>'Fig. 6.23'!_Toc223685400</vt:lpstr>
      <vt:lpstr>'Fig. 6.24'!_Toc223685401</vt:lpstr>
      <vt:lpstr>Indice!_Toc223685410</vt:lpstr>
      <vt:lpstr>Indice!_Toc223685420</vt:lpstr>
      <vt:lpstr>'Tab. 6.14'!_Toc224060036</vt:lpstr>
      <vt:lpstr>'Tab. 6.15'!_Toc224060037</vt:lpstr>
      <vt:lpstr>'Tab. 6.1'!_Toc224166540</vt:lpstr>
      <vt:lpstr>'Tab. 6.2'!_Toc224166541</vt:lpstr>
      <vt:lpstr>'Tab. 6.3'!_Toc224166542</vt:lpstr>
      <vt:lpstr>'Tab. 6.4'!_Toc224166543</vt:lpstr>
      <vt:lpstr>Indice!_Toc224166544</vt:lpstr>
      <vt:lpstr>'Tab. 6.6'!_Toc224166545</vt:lpstr>
      <vt:lpstr>Indice!_Toc224166546</vt:lpstr>
      <vt:lpstr>'Tab. 6.9'!_Toc224166548</vt:lpstr>
      <vt:lpstr>'Tab. 6.10'!_Toc224166549</vt:lpstr>
      <vt:lpstr>'Tab. 6.11'!_Toc224166550</vt:lpstr>
      <vt:lpstr>'Tab. 6.12'!_Toc224166551</vt:lpstr>
      <vt:lpstr>'Tab. 6.13'!_Toc224166552</vt:lpstr>
      <vt:lpstr>'Tab. 6.16'!_Toc224166555</vt:lpstr>
      <vt:lpstr>'Tab. 6.17'!_Toc224166556</vt:lpstr>
      <vt:lpstr>'Tab. 6.19'!_Toc224166558</vt:lpstr>
      <vt:lpstr>Indice!_Toc224166666</vt:lpstr>
      <vt:lpstr>Indice!_Toc224166667</vt:lpstr>
      <vt:lpstr>Indice!_Toc224166668</vt:lpstr>
      <vt:lpstr>Indice!_Toc224166669</vt:lpstr>
      <vt:lpstr>Indice!_Toc224166671</vt:lpstr>
      <vt:lpstr>Indice!_Toc224166672</vt:lpstr>
      <vt:lpstr>Indice!_Toc224166674</vt:lpstr>
      <vt:lpstr>'Fig. 6.11'!_Toc224166676</vt:lpstr>
      <vt:lpstr>'Fig. 6.13'!_Toc224166678</vt:lpstr>
      <vt:lpstr>'Fig. 6.14'!_Toc224166679</vt:lpstr>
      <vt:lpstr>'Fig. 6.16'!_Toc224166681</vt:lpstr>
      <vt:lpstr>'Fig. 6.17'!_Toc224166682</vt:lpstr>
      <vt:lpstr>'Fig. 6.20'!_Toc224166685</vt:lpstr>
      <vt:lpstr>'Fig. 6.21'!_Toc224166686</vt:lpstr>
      <vt:lpstr>'Fig. 6.22'!_Toc224166687</vt:lpstr>
      <vt:lpstr>'Fig. 6.25'!_Toc224166690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Valentino Delle Rose</dc:creator>
  <cp:lastModifiedBy>Vera Rizzotto</cp:lastModifiedBy>
  <dcterms:created xsi:type="dcterms:W3CDTF">2015-06-05T18:17:20Z</dcterms:created>
  <dcterms:modified xsi:type="dcterms:W3CDTF">2026-03-25T15:23:18Z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0x0101006658A1DFDFB10D4392639E353425AEA2</vt:lpwstr>
  </property>
  <property fmtid="{D5CDD505-2E9C-101B-9397-08002B2CF9AE}" pid="3" name="MediaServiceImageTags">
    <vt:lpwstr/>
  </property>
</Properties>
</file>