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nvur365.sharepoint.com/sites/RapportoANVUR2025/Shared Documents/General/5. FOCUS/file excel FOCUS/"/>
    </mc:Choice>
  </mc:AlternateContent>
  <xr:revisionPtr revIDLastSave="2901" documentId="11_7F21C3561839C1183CCF9C95FDCFACB978610203" xr6:coauthVersionLast="47" xr6:coauthVersionMax="47" xr10:uidLastSave="{5BA7BA99-90CB-4097-A8CD-C708713209B2}"/>
  <bookViews>
    <workbookView xWindow="-108" yWindow="-108" windowWidth="23256" windowHeight="13896" xr2:uid="{00000000-000D-0000-FFFF-FFFF00000000}"/>
  </bookViews>
  <sheets>
    <sheet name="Indice" sheetId="2" r:id="rId1"/>
    <sheet name="Fig. 1.1" sheetId="10" r:id="rId2"/>
    <sheet name="Fig. 1.2" sheetId="35" r:id="rId3"/>
    <sheet name="Tab. 1.1" sheetId="36" r:id="rId4"/>
    <sheet name="Fig. 1.3" sheetId="37" r:id="rId5"/>
    <sheet name="Fig. 1.4" sheetId="38" r:id="rId6"/>
    <sheet name="Fig. 1.5" sheetId="39" r:id="rId7"/>
    <sheet name="Tab. 1.2" sheetId="41" r:id="rId8"/>
    <sheet name="Fig. 1.6" sheetId="42" r:id="rId9"/>
    <sheet name="Fig. 1.7" sheetId="43" r:id="rId10"/>
    <sheet name="Fig. 1.8" sheetId="44" r:id="rId11"/>
    <sheet name="Fig. 1.9" sheetId="45" r:id="rId12"/>
    <sheet name="Tab. 1.3" sheetId="46" r:id="rId13"/>
    <sheet name="Tab. 1.4" sheetId="47" r:id="rId14"/>
    <sheet name="Fig. 1.10" sheetId="48" r:id="rId15"/>
    <sheet name="Tab. 1.5" sheetId="49" r:id="rId16"/>
    <sheet name="Tab. 1.6" sheetId="50" r:id="rId17"/>
    <sheet name="Tab. 1.7" sheetId="51" r:id="rId18"/>
    <sheet name="Tab. 1.8" sheetId="52" r:id="rId19"/>
    <sheet name="Tab. 1.9" sheetId="53" r:id="rId20"/>
    <sheet name="Tab. 1.10" sheetId="54" r:id="rId21"/>
    <sheet name="Fig. 1.11" sheetId="64" r:id="rId22"/>
    <sheet name="Fig. 1.12" sheetId="63" r:id="rId23"/>
    <sheet name="Tab. 1.11" sheetId="57" r:id="rId24"/>
    <sheet name="Fig. 1.13" sheetId="58" r:id="rId25"/>
    <sheet name="Tab. 1.12" sheetId="59" r:id="rId26"/>
    <sheet name="Fig. 1.14" sheetId="60" r:id="rId27"/>
    <sheet name="Tab. 1.13" sheetId="61" r:id="rId28"/>
    <sheet name="Tab. 1.14" sheetId="62" r:id="rId29"/>
  </sheets>
  <externalReferences>
    <externalReference r:id="rId30"/>
  </externalReferences>
  <definedNames>
    <definedName name="_CFr38">'[1]Tavv. 22-23'!#REF!</definedName>
    <definedName name="_Hlk223626538" localSheetId="24">'Fig. 1.13'!$A$1</definedName>
    <definedName name="_Hlk223626738" localSheetId="12">'Tab. 1.3'!$A$1</definedName>
    <definedName name="_Hlk223626738" localSheetId="13">'Tab. 1.4'!#REF!</definedName>
    <definedName name="_TAV18">#REF!</definedName>
    <definedName name="_tav19">'[1]Tavv. 18-19'!#REF!</definedName>
    <definedName name="_Toc223626565" localSheetId="2">'Fig. 1.2'!$A$1</definedName>
    <definedName name="_Toc223626567" localSheetId="5">'Fig. 1.4'!$A$1</definedName>
    <definedName name="_Toc223626569" localSheetId="8">'Fig. 1.6'!$A$1</definedName>
    <definedName name="_Toc223627037" localSheetId="12">'Tab. 1.3'!#REF!</definedName>
    <definedName name="_Toc223627037" localSheetId="13">'Tab. 1.4'!$A$1</definedName>
    <definedName name="_Toc223685385" localSheetId="0">Indice!#REF!</definedName>
    <definedName name="_Toc223685410" localSheetId="0">Indice!#REF!</definedName>
    <definedName name="_Toc223685420" localSheetId="0">Indice!#REF!</definedName>
    <definedName name="_Toc224166485" localSheetId="3">'Tab. 1.1'!$A$1</definedName>
    <definedName name="_Toc224166486" localSheetId="7">'Tab. 1.2'!$A$1</definedName>
    <definedName name="_Toc224166489" localSheetId="15">'Tab. 1.5'!$A$1</definedName>
    <definedName name="_Toc224166490" localSheetId="16">'Tab. 1.6'!$A$1</definedName>
    <definedName name="_Toc224166491" localSheetId="17">'Tab. 1.7'!$A$1</definedName>
    <definedName name="_Toc224166492" localSheetId="18">'Tab. 1.8'!$A$1</definedName>
    <definedName name="_Toc224166493" localSheetId="19">'Tab. 1.9'!$A$1</definedName>
    <definedName name="_Toc224166494" localSheetId="20">'Tab. 1.10'!$A$1</definedName>
    <definedName name="_Toc224166495" localSheetId="23">'Tab. 1.11'!$A$1</definedName>
    <definedName name="_Toc224166496" localSheetId="25">'Tab. 1.12'!$A$1</definedName>
    <definedName name="_Toc224166497" localSheetId="27">'Tab. 1.13'!$A$1</definedName>
    <definedName name="_Toc224166498" localSheetId="28">'Tab. 1.14'!$A$1</definedName>
    <definedName name="_Toc224166540" localSheetId="1">'Fig. 1.1'!$A$1</definedName>
    <definedName name="_Toc224166544" localSheetId="0">Indice!#REF!</definedName>
    <definedName name="_Toc224166546" localSheetId="0">Indice!#REF!</definedName>
    <definedName name="_Toc224166596" localSheetId="1">'Fig. 1.1'!$A$1</definedName>
    <definedName name="_Toc224166598" localSheetId="4">'Fig. 1.3'!$A$1</definedName>
    <definedName name="_Toc224166600" localSheetId="6">'Fig. 1.5'!$A$1</definedName>
    <definedName name="_Toc224166602" localSheetId="9">'Fig. 1.7'!$A$1</definedName>
    <definedName name="_Toc224166603" localSheetId="10">'Fig. 1.8'!$A$1</definedName>
    <definedName name="_Toc224166604" localSheetId="11">'Fig. 1.9'!$A$1</definedName>
    <definedName name="_Toc224166605" localSheetId="14">'Fig. 1.10'!$A$1</definedName>
    <definedName name="_Toc224166609" localSheetId="26">'Fig. 1.14'!$A$1</definedName>
    <definedName name="_Toc224166666" localSheetId="0">Indice!#REF!</definedName>
    <definedName name="_Toc224166667" localSheetId="0">Indice!#REF!</definedName>
    <definedName name="_Toc224166668" localSheetId="0">Indice!#REF!</definedName>
    <definedName name="_Toc224166669" localSheetId="0">Indice!#REF!</definedName>
    <definedName name="_Toc224166671" localSheetId="0">Indice!#REF!</definedName>
    <definedName name="_Toc224166672" localSheetId="0">Indice!#REF!</definedName>
    <definedName name="_xlchart.v5.0" hidden="1">'Fig. 1.11'!$E$71</definedName>
    <definedName name="_xlchart.v5.1" hidden="1">'Fig. 1.11'!$E$72:$E$91</definedName>
    <definedName name="_xlchart.v5.10" hidden="1">'Fig. 1.12'!$B$72</definedName>
    <definedName name="_xlchart.v5.11" hidden="1">'Fig. 1.12'!$B$73:$B$92</definedName>
    <definedName name="_xlchart.v5.12" hidden="1">'Fig. 1.12'!$E$72</definedName>
    <definedName name="_xlchart.v5.13" hidden="1">'Fig. 1.12'!$E$73:$E$92</definedName>
    <definedName name="_xlchart.v5.14" hidden="1">'Fig. 1.12'!$F$72</definedName>
    <definedName name="_xlchart.v5.15" hidden="1">'Fig. 1.12'!$F$73:$F$92</definedName>
    <definedName name="_xlchart.v5.2" hidden="1">'Fig. 1.11'!$F$71</definedName>
    <definedName name="_xlchart.v5.3" hidden="1">'Fig. 1.11'!$F$72:$F$91</definedName>
    <definedName name="_xlchart.v5.4" hidden="1">'Fig. 1.11'!$A$71</definedName>
    <definedName name="_xlchart.v5.5" hidden="1">'Fig. 1.11'!$A$72:$A$91</definedName>
    <definedName name="_xlchart.v5.6" hidden="1">'Fig. 1.11'!$B$71</definedName>
    <definedName name="_xlchart.v5.7" hidden="1">'Fig. 1.11'!$B$72:$B$91</definedName>
    <definedName name="_xlchart.v5.8" hidden="1">'Fig. 1.12'!$A$72</definedName>
    <definedName name="_xlchart.v5.9" hidden="1">'Fig. 1.12'!$A$73:$A$92</definedName>
    <definedName name="coppyf9">#REF!</definedName>
    <definedName name="occupati1">#REF!</definedName>
    <definedName name="occupati2">#REF!</definedName>
    <definedName name="occupati3">#REF!</definedName>
    <definedName name="occupati4">#REF!</definedName>
    <definedName name="occupati5">#REF!</definedName>
    <definedName name="occupati6">#REF!</definedName>
    <definedName name="occupati7">#REF!</definedName>
    <definedName name="p4r10c1">#REF!</definedName>
    <definedName name="p4r10c2">#REF!</definedName>
    <definedName name="p4r10c3">#REF!</definedName>
    <definedName name="p4r10c4">#REF!</definedName>
    <definedName name="p4r10c5">#REF!</definedName>
    <definedName name="p4r11c1">#REF!</definedName>
    <definedName name="p4r11c2">#REF!</definedName>
    <definedName name="p4r12c1">#REF!</definedName>
    <definedName name="p4r12c2">#REF!</definedName>
    <definedName name="p4r13c1">#REF!</definedName>
    <definedName name="p4r13c2">#REF!</definedName>
    <definedName name="p4r14c1">#REF!</definedName>
    <definedName name="p4r14c2">#REF!</definedName>
    <definedName name="p4r1c1">#REF!</definedName>
    <definedName name="p4r1c2">#REF!</definedName>
    <definedName name="p4r26c1">#REF!</definedName>
    <definedName name="p4r26c2">#REF!</definedName>
    <definedName name="p4r26c3">#REF!</definedName>
    <definedName name="p4r26c4">#REF!</definedName>
    <definedName name="p4r26c5">#REF!</definedName>
    <definedName name="p4r28cp">#REF!</definedName>
    <definedName name="p4r6c2">#REF!</definedName>
    <definedName name="p4r7c1">#REF!</definedName>
    <definedName name="p4r8c1">#REF!</definedName>
    <definedName name="p4r8c2">#REF!</definedName>
    <definedName name="p4r8c3">#REF!</definedName>
    <definedName name="p4r8c4">#REF!</definedName>
    <definedName name="p4r8c5">#REF!</definedName>
    <definedName name="p4r9c1">#REF!</definedName>
    <definedName name="p4r9c2">#REF!</definedName>
    <definedName name="p4r9c3">#REF!</definedName>
    <definedName name="p4r9c4">#REF!</definedName>
    <definedName name="p4r9c5">#REF!</definedName>
    <definedName name="p4ri11c1">#REF!</definedName>
    <definedName name="p4ri11c2">#REF!</definedName>
    <definedName name="p4ri11c3">#REF!</definedName>
    <definedName name="p4ri11c4">#REF!</definedName>
    <definedName name="p4ri11c5">#REF!</definedName>
    <definedName name="p4ri12c1">#REF!</definedName>
    <definedName name="p4ri12c2">#REF!</definedName>
    <definedName name="p4ri12c3">#REF!</definedName>
    <definedName name="p4ri12c4">#REF!</definedName>
    <definedName name="p4ri12c5">#REF!</definedName>
    <definedName name="p4ri14c1">#REF!</definedName>
    <definedName name="p4ri14c2">#REF!</definedName>
    <definedName name="p4ri14c3">#REF!</definedName>
    <definedName name="p4ri14c4">#REF!</definedName>
    <definedName name="p4ri14c5">#REF!</definedName>
    <definedName name="p4ri15c1">#REF!</definedName>
    <definedName name="p4ri15c2">#REF!</definedName>
    <definedName name="p4ri15c3">#REF!</definedName>
    <definedName name="p4ri15c4">#REF!</definedName>
    <definedName name="p4ri15c5">#REF!</definedName>
    <definedName name="p4ri16c5">#REF!</definedName>
    <definedName name="p4ri17c5">#REF!</definedName>
    <definedName name="p4ri18c5">#REF!</definedName>
    <definedName name="p4ri19c1">#REF!</definedName>
    <definedName name="p4ri19c2">#REF!</definedName>
    <definedName name="p4ri19c3">#REF!</definedName>
    <definedName name="p4ri19c4">#REF!</definedName>
    <definedName name="p4ri19c5">#REF!</definedName>
    <definedName name="par12cq">#REF!</definedName>
    <definedName name="par12cr">#REF!</definedName>
    <definedName name="par12cs">#REF!</definedName>
    <definedName name="par22cq">#REF!</definedName>
    <definedName name="par22cr">#REF!</definedName>
    <definedName name="par22cs">#REF!</definedName>
    <definedName name="par26cq">#REF!</definedName>
    <definedName name="par26cr">#REF!</definedName>
    <definedName name="par26cs">#REF!</definedName>
    <definedName name="par27c1">#REF!</definedName>
    <definedName name="par27c2">#REF!</definedName>
    <definedName name="par27cq">#REF!</definedName>
    <definedName name="par27cr">#REF!</definedName>
    <definedName name="par27cs">#REF!</definedName>
    <definedName name="par28cp">#REF!</definedName>
    <definedName name="par28cs">#REF!</definedName>
    <definedName name="par30c1">#REF!</definedName>
    <definedName name="par30c2">#REF!</definedName>
    <definedName name="par30cq">#REF!</definedName>
    <definedName name="par30cr">#REF!</definedName>
    <definedName name="par30cs">#REF!</definedName>
    <definedName name="par31cq">#REF!</definedName>
    <definedName name="par31cr">#REF!</definedName>
    <definedName name="par31cs">#REF!</definedName>
    <definedName name="par32cq">#REF!</definedName>
    <definedName name="par32cr">#REF!</definedName>
    <definedName name="par32cs">#REF!</definedName>
    <definedName name="par35cq">#REF!</definedName>
    <definedName name="par35cr">#REF!</definedName>
    <definedName name="par35cs">#REF!</definedName>
    <definedName name="par36cq">#REF!</definedName>
    <definedName name="par36cr">#REF!</definedName>
    <definedName name="par36cs">#REF!</definedName>
    <definedName name="par8cq">#REF!</definedName>
    <definedName name="par8cr">#REF!</definedName>
    <definedName name="par8cs">#REF!</definedName>
    <definedName name="pr1r10c1">#REF!</definedName>
    <definedName name="pr1r10c2">#REF!</definedName>
    <definedName name="pr1r10c3">#REF!</definedName>
    <definedName name="pr1r10c4">#REF!</definedName>
    <definedName name="pr1r1c1">#REF!</definedName>
    <definedName name="pr1r1c2">#REF!</definedName>
    <definedName name="pr1r1c3">#REF!</definedName>
    <definedName name="pr1r1c4">#REF!</definedName>
    <definedName name="pr1r2c1">#REF!</definedName>
    <definedName name="pr1r2c2">#REF!</definedName>
    <definedName name="pr1r2c3">#REF!</definedName>
    <definedName name="pr1r2c4">#REF!</definedName>
    <definedName name="pr1r3c1">#REF!</definedName>
    <definedName name="pr1r3c2">#REF!</definedName>
    <definedName name="pr1r3c3">#REF!</definedName>
    <definedName name="pr1r3c4">#REF!</definedName>
    <definedName name="pr1r4c1">#REF!</definedName>
    <definedName name="pr1r4c2">#REF!</definedName>
    <definedName name="pr1r4c3">#REF!</definedName>
    <definedName name="pr1r4c4">#REF!</definedName>
    <definedName name="pr1r5c1">#REF!</definedName>
    <definedName name="pr1r5c2">#REF!</definedName>
    <definedName name="pr1r5c3">#REF!</definedName>
    <definedName name="pr1r5c4">#REF!</definedName>
    <definedName name="pr1r6c1">#REF!</definedName>
    <definedName name="pr1r6c2">#REF!</definedName>
    <definedName name="pr1r6c3">#REF!</definedName>
    <definedName name="pr1r6c4">#REF!</definedName>
    <definedName name="pr1r7c1">#REF!</definedName>
    <definedName name="pr1r7c2">#REF!</definedName>
    <definedName name="pr1r7c3">#REF!</definedName>
    <definedName name="pr1r7c4">#REF!</definedName>
    <definedName name="pr1r8c1">#REF!</definedName>
    <definedName name="pr1r8c2">#REF!</definedName>
    <definedName name="pr1r8c3">#REF!</definedName>
    <definedName name="pr1r8c4">#REF!</definedName>
    <definedName name="pr1r9c1">#REF!</definedName>
    <definedName name="pr1r9c2">#REF!</definedName>
    <definedName name="pr1r9c3">#REF!</definedName>
    <definedName name="pr1r9c4">#REF!</definedName>
    <definedName name="pr2r1">#REF!</definedName>
    <definedName name="pr3_11">#REF!</definedName>
    <definedName name="pr3_12">#REF!</definedName>
    <definedName name="pr3_13">#REF!</definedName>
    <definedName name="pr3_21">#REF!</definedName>
    <definedName name="pr3_22">#REF!</definedName>
    <definedName name="pr3_23">#REF!</definedName>
    <definedName name="pr3_31">#REF!</definedName>
    <definedName name="pr3_32">#REF!</definedName>
    <definedName name="pr3_33">#REF!</definedName>
    <definedName name="pr3_41">#REF!</definedName>
    <definedName name="pr3_42">#REF!</definedName>
    <definedName name="pr3_43">#REF!</definedName>
    <definedName name="pr3_51">#REF!</definedName>
    <definedName name="pr3_52">#REF!</definedName>
    <definedName name="pr3_53">#REF!</definedName>
    <definedName name="pr3_61">#REF!</definedName>
    <definedName name="pr3_62">#REF!</definedName>
    <definedName name="pr3_63">#REF!</definedName>
    <definedName name="pr3_71">#REF!</definedName>
    <definedName name="pr3_72">#REF!</definedName>
    <definedName name="pr3_73">#REF!</definedName>
    <definedName name="pr3_81">#REF!</definedName>
    <definedName name="pr3_82">#REF!</definedName>
    <definedName name="pr3_83">#REF!</definedName>
    <definedName name="Pr3r39cg">#REF!</definedName>
    <definedName name="Pr3r39cj">#REF!</definedName>
    <definedName name="pr3r8c1">#REF!</definedName>
    <definedName name="pr538c1">#REF!</definedName>
    <definedName name="pr5r35">#REF!</definedName>
    <definedName name="pr5r36">#REF!</definedName>
    <definedName name="pr5r37">#REF!</definedName>
    <definedName name="pr5r38">#REF!</definedName>
    <definedName name="pr5r38c1">#REF!</definedName>
    <definedName name="pr5r39">#REF!</definedName>
    <definedName name="pr5r39c1">#REF!</definedName>
    <definedName name="pr5r40">#REF!</definedName>
    <definedName name="pr5r40c1">#REF!</definedName>
    <definedName name="pr5r41c1">#REF!</definedName>
    <definedName name="pr5r42c1">#REF!</definedName>
    <definedName name="pr6_23_1">#REF!</definedName>
    <definedName name="pr6_23_2">#REF!</definedName>
    <definedName name="pr6_24_1">#REF!</definedName>
    <definedName name="pr6_24_2">#REF!</definedName>
    <definedName name="pr6_25_1">#REF!</definedName>
    <definedName name="pr6_25_2">#REF!</definedName>
    <definedName name="pr6_26_1">#REF!</definedName>
    <definedName name="pr6_26_2">#REF!</definedName>
    <definedName name="pr6_27_1">#REF!</definedName>
    <definedName name="pr6_27_2">#REF!</definedName>
    <definedName name="pr6_28_1">#REF!</definedName>
    <definedName name="pr6_28_2">#REF!</definedName>
    <definedName name="pr6_29_1">#REF!</definedName>
    <definedName name="pr6_29_2">#REF!</definedName>
    <definedName name="pr6_30_1">#REF!</definedName>
    <definedName name="pr6_30_2">#REF!</definedName>
    <definedName name="pr6_31_1">#REF!</definedName>
    <definedName name="pr6_31_2">#REF!</definedName>
    <definedName name="pr6r1c1">#REF!</definedName>
    <definedName name="pr6r1c10">#REF!</definedName>
    <definedName name="pr6r1c11">#REF!</definedName>
    <definedName name="pr6r1c12">#REF!</definedName>
    <definedName name="pr6r1c2">#REF!</definedName>
    <definedName name="pr6r1c3">#REF!</definedName>
    <definedName name="pr6r1c4">#REF!</definedName>
    <definedName name="pr6r1c5">#REF!</definedName>
    <definedName name="pr6r1c6">#REF!</definedName>
    <definedName name="pr6r1c7">#REF!</definedName>
    <definedName name="pr6r1c8">#REF!</definedName>
    <definedName name="pr6r1c9">#REF!</definedName>
    <definedName name="pr6r23c1">#REF!</definedName>
    <definedName name="pr6r23c2">#REF!</definedName>
    <definedName name="pr6r23c3">#REF!</definedName>
    <definedName name="pr6r23c6">#REF!</definedName>
    <definedName name="pr6r24c1">#REF!</definedName>
    <definedName name="pr6r24c2">#REF!</definedName>
    <definedName name="pr6r24c3">#REF!</definedName>
    <definedName name="pr6r24c6">#REF!</definedName>
    <definedName name="pr6r25c1">#REF!</definedName>
    <definedName name="pr6r25c2">#REF!</definedName>
    <definedName name="pr6r25c3">#REF!</definedName>
    <definedName name="pr6r25c6">#REF!</definedName>
    <definedName name="pr6r26c1">#REF!</definedName>
    <definedName name="pr6r26c2">#REF!</definedName>
    <definedName name="pr6r26c3">#REF!</definedName>
    <definedName name="pr6r26c6">#REF!</definedName>
    <definedName name="pr6r27c1">#REF!</definedName>
    <definedName name="pr6r27c2">#REF!</definedName>
    <definedName name="pr6r27c3">#REF!</definedName>
    <definedName name="pr6r27c6">#REF!</definedName>
    <definedName name="pr6r28c1">#REF!</definedName>
    <definedName name="pr6r28c2">#REF!</definedName>
    <definedName name="pr6r28c3">#REF!</definedName>
    <definedName name="pr6r28c6">#REF!</definedName>
    <definedName name="pr6r29c1">#REF!</definedName>
    <definedName name="pr6r29c2">#REF!</definedName>
    <definedName name="pr6r29c3">#REF!</definedName>
    <definedName name="pr6r29c6">#REF!</definedName>
    <definedName name="pr6r2c1">#REF!</definedName>
    <definedName name="pr6r2c10">#REF!</definedName>
    <definedName name="pr6r2c11">#REF!</definedName>
    <definedName name="pr6r2c12">#REF!</definedName>
    <definedName name="pr6r2c2">#REF!</definedName>
    <definedName name="pr6r2c3">#REF!</definedName>
    <definedName name="pr6r2c4">#REF!</definedName>
    <definedName name="pr6r2c5">#REF!</definedName>
    <definedName name="pr6r2c6">#REF!</definedName>
    <definedName name="pr6r2c7">#REF!</definedName>
    <definedName name="pr6r2c8">#REF!</definedName>
    <definedName name="pr6r2c9">#REF!</definedName>
    <definedName name="pr6r30c1">#REF!</definedName>
    <definedName name="pr6r30c2">#REF!</definedName>
    <definedName name="pr6r31c1">#REF!</definedName>
    <definedName name="pr6r31c2">#REF!</definedName>
    <definedName name="pr6r31c3">#REF!</definedName>
    <definedName name="pr6r31c6">#REF!</definedName>
    <definedName name="pr6r3c1">#REF!</definedName>
    <definedName name="pr6r3c10">#REF!</definedName>
    <definedName name="pr6r3c11">#REF!</definedName>
    <definedName name="pr6r3c12">#REF!</definedName>
    <definedName name="pr6r3c2">#REF!</definedName>
    <definedName name="pr6r3c3">#REF!</definedName>
    <definedName name="pr6r3c4">#REF!</definedName>
    <definedName name="pr6r3c5">#REF!</definedName>
    <definedName name="pr6r3c6">#REF!</definedName>
    <definedName name="pr6r3c7">#REF!</definedName>
    <definedName name="pr6r3c8">#REF!</definedName>
    <definedName name="pr6r3c9">#REF!</definedName>
    <definedName name="pr6r4c1">#REF!</definedName>
    <definedName name="pr6r4c10">#REF!</definedName>
    <definedName name="pr6r4c11">#REF!</definedName>
    <definedName name="pr6r4c12">#REF!</definedName>
    <definedName name="pr6r4c2">#REF!</definedName>
    <definedName name="pr6r4c3">#REF!</definedName>
    <definedName name="pr6r4c4">#REF!</definedName>
    <definedName name="pr6r4c5">#REF!</definedName>
    <definedName name="pr6r4c6">#REF!</definedName>
    <definedName name="pr6r4c7">#REF!</definedName>
    <definedName name="pr6r4c8">#REF!</definedName>
    <definedName name="pr6r4c9">#REF!</definedName>
    <definedName name="pr6r5c1">#REF!</definedName>
    <definedName name="pr6r5c10">#REF!</definedName>
    <definedName name="pr6r5c11">#REF!</definedName>
    <definedName name="pr6r5c12">#REF!</definedName>
    <definedName name="pr6r5c2">#REF!</definedName>
    <definedName name="pr6r5c3">#REF!</definedName>
    <definedName name="pr6r5c4">#REF!</definedName>
    <definedName name="pr6r5c5">#REF!</definedName>
    <definedName name="pr6r5c6">#REF!</definedName>
    <definedName name="pr6r5c7">#REF!</definedName>
    <definedName name="pr6r5c8">#REF!</definedName>
    <definedName name="pr6r5c9">#REF!</definedName>
    <definedName name="pr6r6c1">#REF!</definedName>
    <definedName name="pr6r6c10">#REF!</definedName>
    <definedName name="pr6r6c11">#REF!</definedName>
    <definedName name="pr6r6c12">#REF!</definedName>
    <definedName name="pr6r6c2">#REF!</definedName>
    <definedName name="pr6r6c3">#REF!</definedName>
    <definedName name="pr6r6c4">#REF!</definedName>
    <definedName name="pr6r6c5">#REF!</definedName>
    <definedName name="pr6r6c6">#REF!</definedName>
    <definedName name="pr6r6c7">#REF!</definedName>
    <definedName name="pr6r6c8">#REF!</definedName>
    <definedName name="pr6r6c9">#REF!</definedName>
    <definedName name="pr6r71">#REF!</definedName>
    <definedName name="pr6r710">#REF!</definedName>
    <definedName name="pr6r711">#REF!</definedName>
    <definedName name="pr6r712">#REF!</definedName>
    <definedName name="pr6r72">#REF!</definedName>
    <definedName name="pr6r73">#REF!</definedName>
    <definedName name="pr6r74">#REF!</definedName>
    <definedName name="pr6r75">#REF!</definedName>
    <definedName name="pr6r76">#REF!</definedName>
    <definedName name="pr6r77">#REF!</definedName>
    <definedName name="pr6r78">#REF!</definedName>
    <definedName name="pr6r79">#REF!</definedName>
    <definedName name="pr6r7c1">#REF!</definedName>
    <definedName name="pr6r7c10">#REF!</definedName>
    <definedName name="pr6r7c11">#REF!</definedName>
    <definedName name="pr6r7c12">#REF!</definedName>
    <definedName name="pr6r7c2">#REF!</definedName>
    <definedName name="pr6r7c3">#REF!</definedName>
    <definedName name="pr6r7c4">#REF!</definedName>
    <definedName name="pr6r7c5">#REF!</definedName>
    <definedName name="pr6r7c6">#REF!</definedName>
    <definedName name="pr6r7c7">#REF!</definedName>
    <definedName name="pr6r7c8">#REF!</definedName>
    <definedName name="pr6r7c9">#REF!</definedName>
    <definedName name="pr6r8c1">#REF!</definedName>
    <definedName name="pr6r8c10">#REF!</definedName>
    <definedName name="pr6r8c11">#REF!</definedName>
    <definedName name="pr6r8c12">#REF!</definedName>
    <definedName name="pr6r8c2">#REF!</definedName>
    <definedName name="pr6r8c3">#REF!</definedName>
    <definedName name="pr6r8c4">#REF!</definedName>
    <definedName name="pr6r8c5">#REF!</definedName>
    <definedName name="pr6r8c6">#REF!</definedName>
    <definedName name="pr6r8c7">#REF!</definedName>
    <definedName name="pr6r8c8">#REF!</definedName>
    <definedName name="pr6r8c9">#REF!</definedName>
    <definedName name="pr7r10c1">#REF!</definedName>
    <definedName name="pr7r10c10">#REF!</definedName>
    <definedName name="pr7r10c11">#REF!</definedName>
    <definedName name="pr7r10c12">#REF!</definedName>
    <definedName name="pr7r10c13">#REF!</definedName>
    <definedName name="pr7r10c14">#REF!</definedName>
    <definedName name="pr7r10c15">#REF!</definedName>
    <definedName name="pr7r10c16">#REF!</definedName>
    <definedName name="pr7r10c17">#REF!</definedName>
    <definedName name="pr7r10c18">#REF!</definedName>
    <definedName name="pr7r10c2">#REF!</definedName>
    <definedName name="pr7r10c3">#REF!</definedName>
    <definedName name="pr7r10c4">#REF!</definedName>
    <definedName name="pr7r10c5">#REF!</definedName>
    <definedName name="pr7r10c6">#REF!</definedName>
    <definedName name="pr7r10c7">#REF!</definedName>
    <definedName name="pr7r10c8">#REF!</definedName>
    <definedName name="pr7r10c9">#REF!</definedName>
    <definedName name="pr7r11c1">#REF!</definedName>
    <definedName name="pr7r11c10">#REF!</definedName>
    <definedName name="pr7r11c11">#REF!</definedName>
    <definedName name="pr7r11c12">#REF!</definedName>
    <definedName name="pr7r11c13">#REF!</definedName>
    <definedName name="pr7r11c14">#REF!</definedName>
    <definedName name="pr7r11c15">#REF!</definedName>
    <definedName name="pr7r11c16">#REF!</definedName>
    <definedName name="pr7r11c17">#REF!</definedName>
    <definedName name="pr7r11c18">#REF!</definedName>
    <definedName name="pr7r11c2">#REF!</definedName>
    <definedName name="pr7r11c3">#REF!</definedName>
    <definedName name="pr7r11c4">#REF!</definedName>
    <definedName name="pr7r11c5">#REF!</definedName>
    <definedName name="pr7r11c6">#REF!</definedName>
    <definedName name="pr7r11c7">#REF!</definedName>
    <definedName name="pr7r11c8">#REF!</definedName>
    <definedName name="pr7r11c9">#REF!</definedName>
    <definedName name="pr7r12c1">#REF!</definedName>
    <definedName name="pr7r12c10">#REF!</definedName>
    <definedName name="pr7r12c11">#REF!</definedName>
    <definedName name="pr7r12c12">#REF!</definedName>
    <definedName name="pr7r12c13">#REF!</definedName>
    <definedName name="pr7r12c14">#REF!</definedName>
    <definedName name="pr7r12c15">#REF!</definedName>
    <definedName name="pr7r12c16">#REF!</definedName>
    <definedName name="pr7r12c17">#REF!</definedName>
    <definedName name="pr7r12c18">#REF!</definedName>
    <definedName name="pr7r12c2">#REF!</definedName>
    <definedName name="pr7r12c3">#REF!</definedName>
    <definedName name="pr7r12c4">#REF!</definedName>
    <definedName name="pr7r12c5">#REF!</definedName>
    <definedName name="pr7r12c6">#REF!</definedName>
    <definedName name="pr7r12c7">#REF!</definedName>
    <definedName name="pr7r12c8">#REF!</definedName>
    <definedName name="pr7r12c9">#REF!</definedName>
    <definedName name="pr7r13c1">#REF!</definedName>
    <definedName name="pr7r13c10">#REF!</definedName>
    <definedName name="pr7r13c11">#REF!</definedName>
    <definedName name="pr7r13c12">#REF!</definedName>
    <definedName name="pr7r13c13">#REF!</definedName>
    <definedName name="pr7r13c14">#REF!</definedName>
    <definedName name="pr7r13c15">#REF!</definedName>
    <definedName name="pr7r13c16">#REF!</definedName>
    <definedName name="pr7r13c17">#REF!</definedName>
    <definedName name="pr7r13c18">#REF!</definedName>
    <definedName name="pr7r13c2">#REF!</definedName>
    <definedName name="pr7r13c3">#REF!</definedName>
    <definedName name="pr7r13c4">#REF!</definedName>
    <definedName name="pr7r13c5">#REF!</definedName>
    <definedName name="pr7r13c6">#REF!</definedName>
    <definedName name="pr7r13c7">#REF!</definedName>
    <definedName name="pr7r13c8">#REF!</definedName>
    <definedName name="pr7r13c9">#REF!</definedName>
    <definedName name="pr7r14c1">#REF!</definedName>
    <definedName name="pr7r14c10">#REF!</definedName>
    <definedName name="pr7r14c11">#REF!</definedName>
    <definedName name="pr7r14c12">#REF!</definedName>
    <definedName name="pr7r14c13">#REF!</definedName>
    <definedName name="pr7r14c14">#REF!</definedName>
    <definedName name="pr7r14c15">#REF!</definedName>
    <definedName name="pr7r14c16">#REF!</definedName>
    <definedName name="pr7r14c17">#REF!</definedName>
    <definedName name="pr7r14c18">#REF!</definedName>
    <definedName name="pr7r14c2">#REF!</definedName>
    <definedName name="pr7r14c3">#REF!</definedName>
    <definedName name="pr7r14c4">#REF!</definedName>
    <definedName name="pr7r14c5">#REF!</definedName>
    <definedName name="pr7r14c6">#REF!</definedName>
    <definedName name="pr7r14c7">#REF!</definedName>
    <definedName name="pr7r14c8">#REF!</definedName>
    <definedName name="pr7r14c9">#REF!</definedName>
    <definedName name="pr7r1c1">#REF!</definedName>
    <definedName name="pr7r1c10">#REF!</definedName>
    <definedName name="pr7r1c11">#REF!</definedName>
    <definedName name="pr7r1c12">#REF!</definedName>
    <definedName name="pr7r1c13">#REF!</definedName>
    <definedName name="pr7r1c14">#REF!</definedName>
    <definedName name="pr7r1c15">#REF!</definedName>
    <definedName name="pr7r1c16">#REF!</definedName>
    <definedName name="pr7r1c17">#REF!</definedName>
    <definedName name="pr7r1c18">#REF!</definedName>
    <definedName name="pr7r1c2">#REF!</definedName>
    <definedName name="pr7r1c3">#REF!</definedName>
    <definedName name="pr7r1c4">#REF!</definedName>
    <definedName name="pr7r1c5">#REF!</definedName>
    <definedName name="pr7r1c6">#REF!</definedName>
    <definedName name="pr7r1c7">#REF!</definedName>
    <definedName name="pr7r1c8">#REF!</definedName>
    <definedName name="pr7r1c9">#REF!</definedName>
    <definedName name="pr7r2c1">#REF!</definedName>
    <definedName name="pr7r2c10">#REF!</definedName>
    <definedName name="pr7r2c11">#REF!</definedName>
    <definedName name="pr7r2c12">#REF!</definedName>
    <definedName name="pr7r2c13">#REF!</definedName>
    <definedName name="pr7r2c14">#REF!</definedName>
    <definedName name="pr7r2c15">#REF!</definedName>
    <definedName name="pr7r2c16">#REF!</definedName>
    <definedName name="pr7r2c17">#REF!</definedName>
    <definedName name="pr7r2c18">#REF!</definedName>
    <definedName name="pr7r2c2">#REF!</definedName>
    <definedName name="pr7r2c3">#REF!</definedName>
    <definedName name="pr7r2c4">#REF!</definedName>
    <definedName name="pr7r2c5">#REF!</definedName>
    <definedName name="pr7r2c6">#REF!</definedName>
    <definedName name="pr7r2c7">#REF!</definedName>
    <definedName name="pr7r2c8">#REF!</definedName>
    <definedName name="pr7r2c9">#REF!</definedName>
    <definedName name="pr7r31c1">#REF!</definedName>
    <definedName name="pr7r31c2">#REF!</definedName>
    <definedName name="pr7r31c3">#REF!</definedName>
    <definedName name="pr7r31c4">#REF!</definedName>
    <definedName name="pr7r31c5">#REF!</definedName>
    <definedName name="pr7r31c6">#REF!</definedName>
    <definedName name="pr7r31c7">#REF!</definedName>
    <definedName name="pr7r31c8">#REF!</definedName>
    <definedName name="pr7r31c9">#REF!</definedName>
    <definedName name="pr7r32c1">#REF!</definedName>
    <definedName name="pr7r32c2">#REF!</definedName>
    <definedName name="pr7r32c3">#REF!</definedName>
    <definedName name="pr7r32c4">#REF!</definedName>
    <definedName name="pr7r32c5">#REF!</definedName>
    <definedName name="pr7r32c6">#REF!</definedName>
    <definedName name="pr7r32c7">#REF!</definedName>
    <definedName name="pr7r32c8">#REF!</definedName>
    <definedName name="pr7r32c9">#REF!</definedName>
    <definedName name="pr7r33c1">#REF!</definedName>
    <definedName name="pr7r33c2">#REF!</definedName>
    <definedName name="pr7r33c3">#REF!</definedName>
    <definedName name="pr7r33c4">#REF!</definedName>
    <definedName name="pr7r33c6">#REF!</definedName>
    <definedName name="pr7r33c7">#REF!</definedName>
    <definedName name="pr7r33c8">#REF!</definedName>
    <definedName name="pr7r33c9">#REF!</definedName>
    <definedName name="pr7r34c1">#REF!</definedName>
    <definedName name="pr7r34c2">#REF!</definedName>
    <definedName name="pr7r34c3">#REF!</definedName>
    <definedName name="pr7r34c4">#REF!</definedName>
    <definedName name="pr7r34c5">#REF!</definedName>
    <definedName name="pr7r34c6">#REF!</definedName>
    <definedName name="pr7r34c7">#REF!</definedName>
    <definedName name="pr7r34c8">#REF!</definedName>
    <definedName name="pr7r34c9">#REF!</definedName>
    <definedName name="pr7r35c1">#REF!</definedName>
    <definedName name="pr7r35c2">#REF!</definedName>
    <definedName name="pr7r35c3">#REF!</definedName>
    <definedName name="pr7r35c4">#REF!</definedName>
    <definedName name="pr7r35c5">#REF!</definedName>
    <definedName name="pr7r35c6">#REF!</definedName>
    <definedName name="pr7r35c7">#REF!</definedName>
    <definedName name="pr7r35c8">#REF!</definedName>
    <definedName name="pr7r35c9">#REF!</definedName>
    <definedName name="pr7r36c1">#REF!</definedName>
    <definedName name="pr7r36c2">#REF!</definedName>
    <definedName name="pr7r36c3">#REF!</definedName>
    <definedName name="pr7r36c4">#REF!</definedName>
    <definedName name="pr7r36c5">#REF!</definedName>
    <definedName name="pr7r36c6">#REF!</definedName>
    <definedName name="pr7r36c7">#REF!</definedName>
    <definedName name="pr7r36c8">#REF!</definedName>
    <definedName name="pr7r36C9">#REF!</definedName>
    <definedName name="pr7r37c1">#REF!</definedName>
    <definedName name="pr7r37c2">#REF!</definedName>
    <definedName name="pr7r37c3">#REF!</definedName>
    <definedName name="pr7r37c4">#REF!</definedName>
    <definedName name="pr7r37c5">#REF!</definedName>
    <definedName name="pr7r37c6">#REF!</definedName>
    <definedName name="pr7r37c7">#REF!</definedName>
    <definedName name="pr7r37c8">#REF!</definedName>
    <definedName name="pr7r37c9">#REF!</definedName>
    <definedName name="pr7r38c1">#REF!</definedName>
    <definedName name="pr7r38c2">#REF!</definedName>
    <definedName name="pr7r38c3">#REF!</definedName>
    <definedName name="pr7r38c4">#REF!</definedName>
    <definedName name="pr7r38c5">#REF!</definedName>
    <definedName name="pr7r38c6">#REF!</definedName>
    <definedName name="pr7r38c7">#REF!</definedName>
    <definedName name="pr7r38c8">#REF!</definedName>
    <definedName name="pr7r38c9">#REF!</definedName>
    <definedName name="pr7r39c1">#REF!</definedName>
    <definedName name="pr7r39c2">#REF!</definedName>
    <definedName name="pr7r39c3">#REF!</definedName>
    <definedName name="pr7r39c4">#REF!</definedName>
    <definedName name="pr7r39c5">#REF!</definedName>
    <definedName name="pr7r39c6">#REF!</definedName>
    <definedName name="pr7r39c7">#REF!</definedName>
    <definedName name="pr7r39c8">#REF!</definedName>
    <definedName name="pr7r39c9">#REF!</definedName>
    <definedName name="pr7r3c1">#REF!</definedName>
    <definedName name="pr7r3c10">#REF!</definedName>
    <definedName name="pr7r3c11">#REF!</definedName>
    <definedName name="pr7r3c12">#REF!</definedName>
    <definedName name="pr7r3c13">#REF!</definedName>
    <definedName name="pr7r3c14">#REF!</definedName>
    <definedName name="pr7r3c15">#REF!</definedName>
    <definedName name="pr7r3c16">#REF!</definedName>
    <definedName name="pr7r3c17">#REF!</definedName>
    <definedName name="pr7r3c18">#REF!</definedName>
    <definedName name="pr7r3c2">#REF!</definedName>
    <definedName name="pr7r3c3">#REF!</definedName>
    <definedName name="pr7r3c4">#REF!</definedName>
    <definedName name="pr7r3c5">#REF!</definedName>
    <definedName name="pr7r3c6">#REF!</definedName>
    <definedName name="pr7r3c7">#REF!</definedName>
    <definedName name="pr7r3c8">#REF!</definedName>
    <definedName name="pr7r3c9">#REF!</definedName>
    <definedName name="pr7r40c1">#REF!</definedName>
    <definedName name="pr7r40c2">#REF!</definedName>
    <definedName name="pr7r40c3">#REF!</definedName>
    <definedName name="pr7r40c4">#REF!</definedName>
    <definedName name="pr7r40c5">#REF!</definedName>
    <definedName name="pr7r40c6">#REF!</definedName>
    <definedName name="pr7r40c7">#REF!</definedName>
    <definedName name="pr7r40c8">#REF!</definedName>
    <definedName name="pr7r40c9">#REF!</definedName>
    <definedName name="pr7r41c1">#REF!</definedName>
    <definedName name="pr7r41c2">#REF!</definedName>
    <definedName name="pr7r41c3">#REF!</definedName>
    <definedName name="pr7r41c4">#REF!</definedName>
    <definedName name="pr7r41c5">#REF!</definedName>
    <definedName name="pr7r41c6">#REF!</definedName>
    <definedName name="pr7r41c7">#REF!</definedName>
    <definedName name="pr7r41c8">#REF!</definedName>
    <definedName name="pr7r41c9">#REF!</definedName>
    <definedName name="pr7r42c1">#REF!</definedName>
    <definedName name="pr7r42c2">#REF!</definedName>
    <definedName name="pr7r42c3">#REF!</definedName>
    <definedName name="pr7r42c4">#REF!</definedName>
    <definedName name="pr7r42c5">#REF!</definedName>
    <definedName name="pr7r42c6">#REF!</definedName>
    <definedName name="pr7r42c7">#REF!</definedName>
    <definedName name="pr7r42c8">#REF!</definedName>
    <definedName name="pr7r42c9">#REF!</definedName>
    <definedName name="pr7r43c1">#REF!</definedName>
    <definedName name="pr7r43c2">#REF!</definedName>
    <definedName name="pr7r43c3">#REF!</definedName>
    <definedName name="pr7r43c4">#REF!</definedName>
    <definedName name="pr7r43c5">#REF!</definedName>
    <definedName name="pr7r43c6">#REF!</definedName>
    <definedName name="pr7r43c7">#REF!</definedName>
    <definedName name="pr7r43c8">#REF!</definedName>
    <definedName name="pr7r43c9">#REF!</definedName>
    <definedName name="pr7r44c1">#REF!</definedName>
    <definedName name="pr7r44c2">#REF!</definedName>
    <definedName name="pr7r44c3">#REF!</definedName>
    <definedName name="pr7r44c4">#REF!</definedName>
    <definedName name="pr7r44c5">#REF!</definedName>
    <definedName name="pr7r44c6">#REF!</definedName>
    <definedName name="pr7r44c7">#REF!</definedName>
    <definedName name="pr7r44c8">#REF!</definedName>
    <definedName name="pr7r44c9">#REF!</definedName>
    <definedName name="pr7r47c1">#REF!</definedName>
    <definedName name="pr7r4c1">#REF!</definedName>
    <definedName name="pr7r4c10">#REF!</definedName>
    <definedName name="pr7r4c11">#REF!</definedName>
    <definedName name="pr7r4c12">#REF!</definedName>
    <definedName name="pr7r4c13">#REF!</definedName>
    <definedName name="pr7r4c14">#REF!</definedName>
    <definedName name="pr7r4c15">#REF!</definedName>
    <definedName name="pr7r4c16">#REF!</definedName>
    <definedName name="pr7r4c17">#REF!</definedName>
    <definedName name="pr7r4c18">#REF!</definedName>
    <definedName name="pr7r4c2">#REF!</definedName>
    <definedName name="pr7r4c3">#REF!</definedName>
    <definedName name="pr7r4c4">#REF!</definedName>
    <definedName name="pr7r4c5">#REF!</definedName>
    <definedName name="pr7r4c6">#REF!</definedName>
    <definedName name="pr7r4c7">#REF!</definedName>
    <definedName name="pr7r4c8">#REF!</definedName>
    <definedName name="pr7r4c9">#REF!</definedName>
    <definedName name="pr7r5c1">#REF!</definedName>
    <definedName name="pr7r5c10">#REF!</definedName>
    <definedName name="pr7r5c11">#REF!</definedName>
    <definedName name="pr7r5c12">#REF!</definedName>
    <definedName name="pr7r5c13">#REF!</definedName>
    <definedName name="pr7r5c14">#REF!</definedName>
    <definedName name="pr7r5c15">#REF!</definedName>
    <definedName name="pr7r5c16">#REF!</definedName>
    <definedName name="pr7r5c17">#REF!</definedName>
    <definedName name="pr7r5c18">#REF!</definedName>
    <definedName name="pr7r5c2">#REF!</definedName>
    <definedName name="pr7r5c3">#REF!</definedName>
    <definedName name="pr7r5c4">#REF!</definedName>
    <definedName name="pr7r5c5">#REF!</definedName>
    <definedName name="pr7r5c6">#REF!</definedName>
    <definedName name="pr7r5c7">#REF!</definedName>
    <definedName name="pr7r5c8">#REF!</definedName>
    <definedName name="pr7r5c9">#REF!</definedName>
    <definedName name="pr7r6c1">#REF!</definedName>
    <definedName name="pr7r6c10">#REF!</definedName>
    <definedName name="pr7r6c11">#REF!</definedName>
    <definedName name="pr7r6c12">#REF!</definedName>
    <definedName name="pr7r6c13">#REF!</definedName>
    <definedName name="pr7r6c14">#REF!</definedName>
    <definedName name="pr7r6c15">#REF!</definedName>
    <definedName name="pr7r6c16">#REF!</definedName>
    <definedName name="pr7r6c17">#REF!</definedName>
    <definedName name="pr7r6c18">#REF!</definedName>
    <definedName name="pr7r6c2">#REF!</definedName>
    <definedName name="pr7r6c3">#REF!</definedName>
    <definedName name="pr7r6c4">#REF!</definedName>
    <definedName name="pr7r6c5">#REF!</definedName>
    <definedName name="pr7r6c6">#REF!</definedName>
    <definedName name="pr7r6c7">#REF!</definedName>
    <definedName name="pr7r6c8">#REF!</definedName>
    <definedName name="pr7r6c9">#REF!</definedName>
    <definedName name="pr7r7c1">#REF!</definedName>
    <definedName name="pr7r7c10">#REF!</definedName>
    <definedName name="pr7r7c11">#REF!</definedName>
    <definedName name="pr7r7c12">#REF!</definedName>
    <definedName name="pr7r7c13">#REF!</definedName>
    <definedName name="pr7r7c14">#REF!</definedName>
    <definedName name="pr7r7c15">#REF!</definedName>
    <definedName name="pr7r7c16">#REF!</definedName>
    <definedName name="pr7r7c17">#REF!</definedName>
    <definedName name="pr7r7c18">#REF!</definedName>
    <definedName name="pr7r7c2">#REF!</definedName>
    <definedName name="pr7r7c3">#REF!</definedName>
    <definedName name="pr7r7c4">#REF!</definedName>
    <definedName name="pr7r7c5">#REF!</definedName>
    <definedName name="pr7r7c6">#REF!</definedName>
    <definedName name="pr7r7c7">#REF!</definedName>
    <definedName name="pr7r7c8">#REF!</definedName>
    <definedName name="pr7r7c9">#REF!</definedName>
    <definedName name="pr7r8c1">#REF!</definedName>
    <definedName name="pr7r8c10">#REF!</definedName>
    <definedName name="pr7r8c11">#REF!</definedName>
    <definedName name="pr7r8c12">#REF!</definedName>
    <definedName name="pr7r8c13">#REF!</definedName>
    <definedName name="pr7r8c14">#REF!</definedName>
    <definedName name="pr7r8c15">#REF!</definedName>
    <definedName name="pr7r8c16">#REF!</definedName>
    <definedName name="pr7r8c17">#REF!</definedName>
    <definedName name="pr7r8c18">#REF!</definedName>
    <definedName name="pr7r8c2">#REF!</definedName>
    <definedName name="pr7r8c3">#REF!</definedName>
    <definedName name="pr7r8c4">#REF!</definedName>
    <definedName name="pr7r8c5">#REF!</definedName>
    <definedName name="pr7r8c6">#REF!</definedName>
    <definedName name="pr7r8c7">#REF!</definedName>
    <definedName name="pr7r8c8">#REF!</definedName>
    <definedName name="pr7r8c9">#REF!</definedName>
    <definedName name="pr7r9c1">#REF!</definedName>
    <definedName name="pr7r9c10">#REF!</definedName>
    <definedName name="pr7r9c11">#REF!</definedName>
    <definedName name="pr7r9c12">#REF!</definedName>
    <definedName name="pr7r9c13">#REF!</definedName>
    <definedName name="pr7r9c14">#REF!</definedName>
    <definedName name="pr7r9c15">#REF!</definedName>
    <definedName name="pr7r9c16">#REF!</definedName>
    <definedName name="pr7r9c17">#REF!</definedName>
    <definedName name="pr7r9c18">#REF!</definedName>
    <definedName name="pr7r9c2">#REF!</definedName>
    <definedName name="pr7r9c3">#REF!</definedName>
    <definedName name="pr7r9c4">#REF!</definedName>
    <definedName name="pr7r9c5">#REF!</definedName>
    <definedName name="pr7r9c6">#REF!</definedName>
    <definedName name="pr7r9c7">#REF!</definedName>
    <definedName name="pr7r9c8">#REF!</definedName>
    <definedName name="pr7r9c9">#REF!</definedName>
    <definedName name="Prc39cg">#REF!</definedName>
    <definedName name="prr26c4">#REF!</definedName>
    <definedName name="Prr39cg">#REF!</definedName>
    <definedName name="PrR39cj">#REF!</definedName>
    <definedName name="Revisioni_1_2" localSheetId="21">Prr39cg</definedName>
    <definedName name="Revisioni_1_2">Prr39cg</definedName>
    <definedName name="tav18r11">'[1]Tavv. 18-19'!#REF!</definedName>
    <definedName name="tav18r11c1">'[1]Tavv. 18-19'!#REF!</definedName>
    <definedName name="tav18r11c13">'[1]Tavv. 18-19'!#REF!</definedName>
    <definedName name="tav18r12">'[1]Tavv. 18-19'!#REF!</definedName>
    <definedName name="tav18r14">'[1]Tavv. 18-19'!#REF!</definedName>
    <definedName name="tav18r14a">'[1]Tavv. 18-19'!#REF!</definedName>
    <definedName name="tav18r14c11">'[1]Tavv. 18-19'!#REF!</definedName>
    <definedName name="tav18r15">'[1]Tavv. 18-19'!#REF!</definedName>
    <definedName name="tav18r16">'[1]Tavv. 18-19'!#REF!</definedName>
    <definedName name="tav18r18">'[1]Tavv. 18-19'!#REF!</definedName>
    <definedName name="tav18r19">'[1]Tavv. 18-19'!#REF!</definedName>
    <definedName name="tav18r20">'[1]Tavv. 18-19'!#REF!</definedName>
    <definedName name="tav18r25">'[1]Tavv. 18-19'!#REF!</definedName>
    <definedName name="tav18r26">'[1]Tavv. 18-19'!#REF!</definedName>
    <definedName name="tav18r27">'[1]Tavv. 18-19'!#REF!</definedName>
    <definedName name="tav18r29c11">'[1]Tavv. 18-19'!#REF!</definedName>
    <definedName name="tav18r30">'[1]Tavv. 18-19'!#REF!</definedName>
    <definedName name="tav18r31c8">'[1]Tavv. 18-19'!#REF!</definedName>
    <definedName name="tav18r33">'[1]Tavv. 18-19'!#REF!</definedName>
    <definedName name="tav18r34">'[1]Tavv. 18-19'!#REF!</definedName>
    <definedName name="tav18r8">'[1]Tavv. 18-19'!#REF!</definedName>
    <definedName name="tav18r8a">'[1]Tavv. 18-19'!#REF!</definedName>
    <definedName name="tav18r9">'[1]Tavv. 18-19'!#REF!</definedName>
    <definedName name="tav5r14c11">'[1]Tavv. 18-19'!#REF!</definedName>
    <definedName name="tav5r29c11">'[1]Tavv. 18-19'!#REF!</definedName>
    <definedName name="ulai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9" l="1"/>
  <c r="C33" i="39"/>
  <c r="G43" i="44"/>
  <c r="G44" i="44"/>
  <c r="G45" i="44"/>
  <c r="G46" i="44"/>
  <c r="G47" i="44"/>
  <c r="G41" i="44"/>
  <c r="G42" i="44"/>
  <c r="G39" i="44"/>
  <c r="G40" i="44"/>
  <c r="G38" i="44"/>
  <c r="G37" i="44"/>
  <c r="G36" i="44"/>
  <c r="B27" i="60" l="1"/>
  <c r="C27" i="60"/>
  <c r="D27" i="60"/>
  <c r="E27" i="60"/>
  <c r="F27" i="60"/>
  <c r="B28" i="60"/>
  <c r="C28" i="60"/>
  <c r="D28" i="60"/>
  <c r="E28" i="60"/>
  <c r="F28" i="60"/>
  <c r="B29" i="60"/>
  <c r="C29" i="60"/>
  <c r="D29" i="60"/>
  <c r="E29" i="60"/>
  <c r="F29" i="60"/>
  <c r="B30" i="60"/>
  <c r="C30" i="60"/>
  <c r="D30" i="60"/>
  <c r="E30" i="60"/>
  <c r="F30" i="60"/>
  <c r="B31" i="60"/>
  <c r="C31" i="60"/>
  <c r="D31" i="60"/>
  <c r="E31" i="60"/>
  <c r="F31" i="60"/>
  <c r="B32" i="60"/>
  <c r="C32" i="60"/>
  <c r="D32" i="60"/>
  <c r="E32" i="60"/>
  <c r="F32" i="60"/>
  <c r="C26" i="60"/>
  <c r="D26" i="60"/>
  <c r="E26" i="60"/>
  <c r="F26" i="60"/>
  <c r="B26" i="60"/>
  <c r="C33" i="38" l="1"/>
</calcChain>
</file>

<file path=xl/sharedStrings.xml><?xml version="1.0" encoding="utf-8"?>
<sst xmlns="http://schemas.openxmlformats.org/spreadsheetml/2006/main" count="1382" uniqueCount="518">
  <si>
    <t>Indice</t>
  </si>
  <si>
    <t>Totale</t>
  </si>
  <si>
    <t>-</t>
  </si>
  <si>
    <t>%</t>
  </si>
  <si>
    <t>Area geografica</t>
  </si>
  <si>
    <t>Nord-Ovest</t>
  </si>
  <si>
    <t>Nord-Est</t>
  </si>
  <si>
    <t>Centro</t>
  </si>
  <si>
    <t>Sud</t>
  </si>
  <si>
    <t>Isole</t>
  </si>
  <si>
    <t>1.    IL PNRR E LA MISSIONE 4 “ISTRUZIONE E RICERCA”</t>
  </si>
  <si>
    <r>
      <t xml:space="preserve">Figura 1.1 </t>
    </r>
    <r>
      <rPr>
        <sz val="10"/>
        <color rgb="FF44546A"/>
        <rFont val="Symbol"/>
        <family val="1"/>
        <charset val="2"/>
      </rPr>
      <t>-</t>
    </r>
    <r>
      <rPr>
        <sz val="10"/>
        <color rgb="FF44546A"/>
        <rFont val="Calibri"/>
        <family val="2"/>
        <scheme val="minor"/>
      </rPr>
      <t xml:space="preserve"> Risorse PNRR assegnate* per Missioni, con evidenza della missione 4 a titolarità MUR</t>
    </r>
  </si>
  <si>
    <t xml:space="preserve">* La distribuzione delle risorse è stata elaborata tenendo conto della rimodulazione effettuata il 27 novembre 2025. </t>
  </si>
  <si>
    <t>Fonte: Italia Domani-Open data ottobre 2025, Camera dei deputati-Relazione sullo stato di attuazione del Piano Nazionale di Ripresa e Resilienza (PNRR) al 31 dicembre 2025</t>
  </si>
  <si>
    <t>Missioni -componenti</t>
  </si>
  <si>
    <t>Risorse assegnate PNRR
mld €</t>
  </si>
  <si>
    <t>M1 - Digitalizzazione, innovazione, competitività e cultura</t>
  </si>
  <si>
    <t>M2 - Rivoluzione verde e transizione ecologica</t>
  </si>
  <si>
    <t>M3 - Infrastrutture per una mobilità sostenibile</t>
  </si>
  <si>
    <t>M4 - Istruzione e ricerca</t>
  </si>
  <si>
    <t xml:space="preserve">  di cui titolarità MUR</t>
  </si>
  <si>
    <t>M5 - Inclusione e coesione</t>
  </si>
  <si>
    <t>M6 - Salute</t>
  </si>
  <si>
    <t>M7 - REPowerEU</t>
  </si>
  <si>
    <t>Figura 1.1 - Risorse PNRR assegnate* per Missioni, con evidenza della missione 4 a titolarità MUR</t>
  </si>
  <si>
    <t>Figura 1.2 – PNRR: Missione 4 “Istruzione e ricerca” di competenza MUR*</t>
  </si>
  <si>
    <t xml:space="preserve">* La distribuzione delle risorse tiene conto della rimodulazione effettuata il 27 novembre 2025. </t>
  </si>
  <si>
    <t xml:space="preserve">Tabella 1.1 – Avanzamento finanziario del PNRR per Missione, con evidenza della Missione 4 </t>
  </si>
  <si>
    <t>Programmazione</t>
  </si>
  <si>
    <t>Procedure di attivazione</t>
  </si>
  <si>
    <t>Attuazione</t>
  </si>
  <si>
    <t>Missioni -Componenti</t>
  </si>
  <si>
    <t>% impegnato sulle risorse UE</t>
  </si>
  <si>
    <t>% impegnato su attivato</t>
  </si>
  <si>
    <t>% spesa su risorse assegnate</t>
  </si>
  <si>
    <t>% spesa su impegnato</t>
  </si>
  <si>
    <t xml:space="preserve"> M4 a titolarità MUR</t>
  </si>
  <si>
    <t>M4C1 - Potenziamento dell’offerta dei servizi di istruzione</t>
  </si>
  <si>
    <t xml:space="preserve"> M4C1 a titolarità MUR</t>
  </si>
  <si>
    <t>M4C2 - Dalla ricerca all’impresa</t>
  </si>
  <si>
    <t xml:space="preserve"> M4C2 a titolarità MUR</t>
  </si>
  <si>
    <t>** Il dato di spesa della componente M4C2 è aggiornato al febbraio 2026 limitatamente alla misura M4C2I3.01; per le restanti misure, i valori di spesa restano riferiti a ottobre 2025. I dati relativi agli importi impegnati sono anch’essi aggiornati al mese di ottobre 2025.</t>
  </si>
  <si>
    <t>Risorse assegnate UE*
mln €</t>
  </si>
  <si>
    <t>Finanziamento attivato
mln €</t>
  </si>
  <si>
    <r>
      <t>di cui: importo attivato</t>
    </r>
    <r>
      <rPr>
        <b/>
        <i/>
        <sz val="8"/>
        <color rgb="FF000000"/>
        <rFont val="Calibri"/>
        <family val="2"/>
        <scheme val="minor"/>
      </rPr>
      <t xml:space="preserve"> </t>
    </r>
    <r>
      <rPr>
        <b/>
        <sz val="8"/>
        <color rgb="FF000000"/>
        <rFont val="Calibri"/>
        <family val="2"/>
        <scheme val="minor"/>
      </rPr>
      <t>impegnato**
mln €</t>
    </r>
  </si>
  <si>
    <t>Spesa
mln €</t>
  </si>
  <si>
    <t>Figura 1.3 – Avanzamento finanziario* della Missione 4 a titolarità MUR per ciascuna componente</t>
  </si>
  <si>
    <t>* La distribuzione delle risorse tiene conto della rimodulazione effettuata il 27 novembre 2025. Il dato di spesa della componente M4C2 è aggiornato al febbraio 2026 limitatamente alla misura M4C2I3.01; per le restanti misure, i valori di spesa restano riferiti a ottobre 2025. I dati relativi agli importi impegnati sono anch’essi aggiornati al mese di ottobre 2025.</t>
  </si>
  <si>
    <t>Importo impegnato speso</t>
  </si>
  <si>
    <t>Importo impegnato non speso</t>
  </si>
  <si>
    <t>TOTALE MUR</t>
  </si>
  <si>
    <t>M4C2 - Dalla ricerca all'impresa</t>
  </si>
  <si>
    <t>Missione - Componenti</t>
  </si>
  <si>
    <t>Importo disponibile 
(da impegnare)</t>
  </si>
  <si>
    <t>Figura 1.4 – Missione 4 a titolarità MUR: sovvenzioni e prestiti a confronto* per componente</t>
  </si>
  <si>
    <t>* La distribuzione delle risorse tiene conto della rimodulazione effettuata il 27 novembre 2025.</t>
  </si>
  <si>
    <t>Sovvenzione</t>
  </si>
  <si>
    <t>Prestito</t>
  </si>
  <si>
    <t>mld€</t>
  </si>
  <si>
    <t>Missione - Componente</t>
  </si>
  <si>
    <t>Totale MUR</t>
  </si>
  <si>
    <t>Figura 1.5 – Missione 4 a titolarità MUR: componenti e misure* distinte in sovvenzioni e prestiti</t>
  </si>
  <si>
    <t>* La distribuzione delle risorse tiene conto della rimodulazione approvata il 27 novembre 2025. La voce “Alloggi per studenti” include sia la Riforma M4C1-1.7 sia il nuovo Investimento M4C1-5 “Fondo student housing”, introdotto a seguito della ripartizione della dotazione originaria.</t>
  </si>
  <si>
    <t>Finanziamento totale
mln €</t>
  </si>
  <si>
    <t>Orientamento attivo scuola-università</t>
  </si>
  <si>
    <t>M4C1I1.06.00</t>
  </si>
  <si>
    <t>Borse di studio accesso istruzione</t>
  </si>
  <si>
    <t>M4C1I1.07.00</t>
  </si>
  <si>
    <t>Didattica e competenze avanzate</t>
  </si>
  <si>
    <t>M4C1I3.04.00</t>
  </si>
  <si>
    <t>Dottorati di ricerca, PA, patrimonio culturale</t>
  </si>
  <si>
    <t>M4C1I4.01.00</t>
  </si>
  <si>
    <t xml:space="preserve">Alloggi per studenti </t>
  </si>
  <si>
    <t>M4C1R1.07.00</t>
  </si>
  <si>
    <t>Programma Nazionale Ricerca (PNR) e PRIN</t>
  </si>
  <si>
    <t>M4C2I1.01.00</t>
  </si>
  <si>
    <t>Progetti di giovani ricercatori</t>
  </si>
  <si>
    <t>M4C2I1.02.00</t>
  </si>
  <si>
    <t>Partenariati estesi a università centri di ricerca imprese</t>
  </si>
  <si>
    <t>M4C2I1.03.00</t>
  </si>
  <si>
    <t>Strutture di ricerca e campioni nazionali di R&amp;S su KET</t>
  </si>
  <si>
    <t>M4C2I1.04.00</t>
  </si>
  <si>
    <t>Ecosistemi dell'innovazione e leader territoriali di R&amp;S di "leader territoriali di R&amp;S"</t>
  </si>
  <si>
    <t>M4C2I1.05.00</t>
  </si>
  <si>
    <t>Sistema integrato di infrastrutture di ricerca e innovazione</t>
  </si>
  <si>
    <t>M4C2I3.01.00</t>
  </si>
  <si>
    <t>Introduzione di dottorati innovativi in collaborazione con le imprese</t>
  </si>
  <si>
    <t>M4C2I3.03.00</t>
  </si>
  <si>
    <t>Misure</t>
  </si>
  <si>
    <t>Sovvenzione/prestito</t>
  </si>
  <si>
    <t>Mln €</t>
  </si>
  <si>
    <t xml:space="preserve">Tabella 1.2 – Struttura degli interventi a titolarità MUR* per ciascuna componente e misura </t>
  </si>
  <si>
    <t>Misure a titolarità MUR</t>
  </si>
  <si>
    <t>Prestito o Sovvenzione</t>
  </si>
  <si>
    <t>% sul finanziamento totale</t>
  </si>
  <si>
    <t>% spesa sul fin. totale</t>
  </si>
  <si>
    <t>Borse di studio per l’accesso all’istruzione</t>
  </si>
  <si>
    <t>958,0**</t>
  </si>
  <si>
    <t>82,4%**</t>
  </si>
  <si>
    <t>M4C1R1.05.00</t>
  </si>
  <si>
    <t>Riforma delle classi di laurea</t>
  </si>
  <si>
    <t>M4C1R1.06.00</t>
  </si>
  <si>
    <t xml:space="preserve">Riforma delle lauree abilitanti </t>
  </si>
  <si>
    <t>M4C1R4.01.00</t>
  </si>
  <si>
    <t>Riforma dei dottorati</t>
  </si>
  <si>
    <t>Ecosistemi dell’innovazione e leader territoriali di R&amp;S di “leader territoriali di R&amp;S”</t>
  </si>
  <si>
    <t>888,0**</t>
  </si>
  <si>
    <t>360,0**</t>
  </si>
  <si>
    <t>94,6%**</t>
  </si>
  <si>
    <t>46,7%**</t>
  </si>
  <si>
    <t>M4C2R1.01.00</t>
  </si>
  <si>
    <t>Attuazione di misure di sostegno alla R&amp;S per promuovere la semplificazione e la mobilità</t>
  </si>
  <si>
    <t>* La tabella comprende le seguenti riforme, non destinatarie di finanziamenti: M4C1R1.05.00-Riforma delle classi di laurea, M4C1R1.06.00-Riforma delle lauree abilitanti per determinate professioni, M4C1R4.01.00-Riforma dei dottorati, M4C2R1.01.00-Attuazione di misure di sostegno alla R&amp;S per promuovere la semplificazione e la mobilità.</t>
  </si>
  <si>
    <t>** In relazione al finanziamento, i dati sono stati aggiornati sulla base della Decisione UE di novembre 2025, che ha previsto uno spostamento di risorse pari a 150 milioni di euro dalla misura M4C2I3.03 alla misura M4C1I1.07. Il dato di spesa della misura M4C2I3.01 risulta aggiornato a febbraio 2026. I restanti dati di spesa e relativi agli impegni restano aggiornati al mese di ottobre 2025.</t>
  </si>
  <si>
    <t>Figura 1.6 – Avanzamento finanziario delle misure M4 a titolarità MUR per componente e misura</t>
  </si>
  <si>
    <t xml:space="preserve">* In relazione al finanziamento i dati sono stati aggiornati sulla base della Decisione UE di novembre 2025, che hanno previsto uno spostamento di risorse pari a 150 milioni di euro dalla misura M4C2I3.03 alla misura M4C1I1.07. </t>
  </si>
  <si>
    <t>** Il dato di spesa della misura M4C2I3.01 risulta aggiornato a febbraio 2026. I restanti dati di spesa e relativi agli impegni restano aggiornati al mese di ottobre 2025.</t>
  </si>
  <si>
    <t>Componente - Misura</t>
  </si>
  <si>
    <t>Finanziamento totale (attivato)
mln €</t>
  </si>
  <si>
    <t>Finanziamento impegnato
mln €</t>
  </si>
  <si>
    <t>Spesa PNRR
mln €</t>
  </si>
  <si>
    <t>Figura 1.7 – Missione 4 a titolarità MUR: composizione del finanziamento per soggetto attuatore</t>
  </si>
  <si>
    <t>Fonte: Italia Domani-Open data, ottobre 2025</t>
  </si>
  <si>
    <t>Figura 1.8 – Missione 4 a titolarità MUR: finanziamento per soggetto attuatore, componente e misura</t>
  </si>
  <si>
    <t>Figura 1.9 – Missione 4 a titolarità MUR: distribuzione dei progetti per soggetto attuatore e misura</t>
  </si>
  <si>
    <t>Tabella 1.3 – Finanziamento attivato (milioni di euro) dei progetti PNRR a titolarità MUR* per componente, misura e soggetto attuatore</t>
  </si>
  <si>
    <t>Atenei</t>
  </si>
  <si>
    <t>AFAM</t>
  </si>
  <si>
    <t>EPR</t>
  </si>
  <si>
    <t>Statali</t>
  </si>
  <si>
    <t>Non statali</t>
  </si>
  <si>
    <t>Telematiche</t>
  </si>
  <si>
    <t>Vigilati MUR</t>
  </si>
  <si>
    <t>Potenziamento dell’offerta dei servizi di istruzione</t>
  </si>
  <si>
    <t>M4C1I1.06</t>
  </si>
  <si>
    <t>- </t>
  </si>
  <si>
    <t>M4C1I1.07</t>
  </si>
  <si>
    <t>Borse di studio per l’accesso all’università</t>
  </si>
  <si>
    <t>M4C1I3.04</t>
  </si>
  <si>
    <t>Didattica e competenze universitarie avanzate</t>
  </si>
  <si>
    <t>M4C1I4.01</t>
  </si>
  <si>
    <t>M4C1R1.07</t>
  </si>
  <si>
    <t>Alloggi per studenti</t>
  </si>
  <si>
    <t>Dalla ricerca all’impresa</t>
  </si>
  <si>
    <t>M4C2I1.01</t>
  </si>
  <si>
    <t>M4C2I1.02</t>
  </si>
  <si>
    <t>Progetti presentati da giovani ricercatori</t>
  </si>
  <si>
    <t>M4C2I1.03</t>
  </si>
  <si>
    <t>M4C2I1.04</t>
  </si>
  <si>
    <t>M4C2I1.05</t>
  </si>
  <si>
    <t>Ecosistemi dell’innovazione e leader territoriali di R&amp;S</t>
  </si>
  <si>
    <t>M4C2I3.01</t>
  </si>
  <si>
    <t>M4C2I3.03</t>
  </si>
  <si>
    <t>Dottorati innovativi in collaborazione con le imprese</t>
  </si>
  <si>
    <t> -</t>
  </si>
  <si>
    <t>* In relazione alle misure M4C2I1.03, M4C2I1.04, M4C2I1.05 vi è una quota di importo impegnato non attribuito alle singole progettualità, per cui il dato per singolo soggetto attuatore non somma con il totale misure riportato in colonna</t>
  </si>
  <si>
    <t>Tabella 1.4 – Numero di progetti PNRR a titolarità MUR per componente, misura e soggetto attuatore</t>
  </si>
  <si>
    <t>Orientamento attivo transizione scuola-università</t>
  </si>
  <si>
    <t>Figura 1.10 – Missione 4 a titolarità MUR: stato dei progetti per soggetto attuatore</t>
  </si>
  <si>
    <t xml:space="preserve">Tabella 1.5 – Progetti PNRR a titolarità MUR per fase di completamento e soggetto attuatore </t>
  </si>
  <si>
    <t>Stato dei progetti</t>
  </si>
  <si>
    <t>Telem.</t>
  </si>
  <si>
    <t>Da avviare</t>
  </si>
  <si>
    <t>In corso</t>
  </si>
  <si>
    <t>Da completare</t>
  </si>
  <si>
    <t>Iter concluso</t>
  </si>
  <si>
    <r>
      <t xml:space="preserve">Altro
</t>
    </r>
    <r>
      <rPr>
        <i/>
        <sz val="8"/>
        <color rgb="FF000000"/>
        <rFont val="Calibri"/>
        <family val="2"/>
        <scheme val="minor"/>
      </rPr>
      <t>(EDS/EDISU, enti territoriali, enti privati)</t>
    </r>
  </si>
  <si>
    <r>
      <t xml:space="preserve">Altro
</t>
    </r>
    <r>
      <rPr>
        <i/>
        <sz val="8"/>
        <color rgb="FF000000"/>
        <rFont val="Calibri"/>
        <family val="2"/>
        <scheme val="minor"/>
      </rPr>
      <t>(Enti DSU, enti territ., enti privati)</t>
    </r>
  </si>
  <si>
    <r>
      <t xml:space="preserve">Altri 
</t>
    </r>
    <r>
      <rPr>
        <i/>
        <sz val="8"/>
        <color rgb="FF000000"/>
        <rFont val="Calibri"/>
        <family val="2"/>
        <scheme val="minor"/>
      </rPr>
      <t>(ASI, ISPRA, ENEA)</t>
    </r>
  </si>
  <si>
    <t>Tabella 1.6 – Missione 4 a titolarità MUR: traguardi e obiettivi UE e stato di realizzazione</t>
  </si>
  <si>
    <t>Componenti</t>
  </si>
  <si>
    <t>Totale traguardi e obiettivi</t>
  </si>
  <si>
    <r>
      <t>di cui:</t>
    </r>
    <r>
      <rPr>
        <b/>
        <sz val="8"/>
        <color rgb="FF000000"/>
        <rFont val="Calibri"/>
        <family val="2"/>
        <scheme val="minor"/>
      </rPr>
      <t xml:space="preserve"> conseguiti</t>
    </r>
  </si>
  <si>
    <t>Target (obiettivi)</t>
  </si>
  <si>
    <t>Milestone (traguardi)</t>
  </si>
  <si>
    <t>M4C1 - Offerta dei servizi di istruzione</t>
  </si>
  <si>
    <t>M4C2 - Ricerca e impresa</t>
  </si>
  <si>
    <t>Totale %</t>
  </si>
  <si>
    <t>Tabella 1.7 – Missione 4 a titolarità MUR: traguardi e obiettivi UE e stato di realizzazione a seguito della rimodulazione di novembre 2025</t>
  </si>
  <si>
    <t>Fonte: Consiglio dell’Unione europea-Decisione di Esecuzione del Consiglio dell’UE del 27 novembre 2025 (allegato)</t>
  </si>
  <si>
    <t xml:space="preserve">Tabella 1.8 – Dettaglio per singolo intervento dei target e milestone UE </t>
  </si>
  <si>
    <t>Codice - Descrizione intervento</t>
  </si>
  <si>
    <t>Target/ Milestone</t>
  </si>
  <si>
    <t>Scadenza</t>
  </si>
  <si>
    <t>Stato conseguimento</t>
  </si>
  <si>
    <t>M4C1</t>
  </si>
  <si>
    <t>Inv. 1.6 Orientamento attivo nella transizione scuola Università</t>
  </si>
  <si>
    <t>M4C1-24</t>
  </si>
  <si>
    <t>Rilascio di almeno 1.000.000 di attestati di frequenza per i corsi di transizione scuola-università a studenti della scuola secondaria iscritti negli anni scolastici dal 2022/2023 al 2025/2026</t>
  </si>
  <si>
    <t>target</t>
  </si>
  <si>
    <t>da conseguire</t>
  </si>
  <si>
    <t>Inv. 1.7 borse di studio per l’accesso all’Università</t>
  </si>
  <si>
    <t>M4C1-2</t>
  </si>
  <si>
    <t>I decreti ministeriali adottati dal Ministero dell’Università e della Ricerca sulla riforma delle borse di studio devono migliorare l’accesso all’istruzione terziaria per gli studenti di talento in difficoltà socioeconomiche, aumentando l’importo delle borse di studio e il numero dei beneficiari, fino al 31 dicembre 2024. Tali studenti sono individuati sulla base dell’ISEE (Indicatore della situazione economica equivalente).</t>
  </si>
  <si>
    <t>milestone</t>
  </si>
  <si>
    <t>conseguito</t>
  </si>
  <si>
    <t>M4C1-11</t>
  </si>
  <si>
    <t>Assegnazione, ad almeno 55.000 studenti, di borse di studio finanziate esclusivamente dai fondi del dispositivo per la ripresa e la resilienza.</t>
  </si>
  <si>
    <t>M4C1-15</t>
  </si>
  <si>
    <t>M4C1-15bis</t>
  </si>
  <si>
    <t>da conseguire**</t>
  </si>
  <si>
    <t>Inv. 3.4 Didattica e competenze universitarie avanzate</t>
  </si>
  <si>
    <t>M4C1-23</t>
  </si>
  <si>
    <t>Assegnazione di almeno 500 nuovi dottorati di ricerca nell’arco di tre anni in programmi dedicati alle transizioni digitale e ambientale. Il progetto mira a qualificare e innovare i percorsi universitari (e di dottorato) attraverso le seguenti leve: a) digitalizzazione; b) “cultura dell’innovazione”; c) internazionalizzazione.</t>
  </si>
  <si>
    <t>M4C1-23bis</t>
  </si>
  <si>
    <t>Inv. 4.1 Estensione del numero di dottorati orientati alla ricerca, per la PA e il patrimonio culturale</t>
  </si>
  <si>
    <t>M4C1-12</t>
  </si>
  <si>
    <t>Almeno 3.600 borse di dottorato generali, almeno 3.000 borse di dottorato nell’ambito della pubblica amministrazione e almeno 600 borse di dottorato dedicate al patrimonio culturale saranno assegnate nell’arco di tre anni.</t>
  </si>
  <si>
    <t>Rif. 1.5 Riforma delle classi di laurea</t>
  </si>
  <si>
    <t>M4C1-1*</t>
  </si>
  <si>
    <t>conseguito*</t>
  </si>
  <si>
    <t>M4C1-10*</t>
  </si>
  <si>
    <t>Rif. 1.6 Riforma delle lauree abilitanti per determinate professioni</t>
  </si>
  <si>
    <t>Dettaglio già riportato nella Rif. 1.5</t>
  </si>
  <si>
    <t>Rif. 1.7 Riforma della legislazione sugli alloggi per gli studenti e investimenti negli alloggi per studenti</t>
  </si>
  <si>
    <t>M4C1-27</t>
  </si>
  <si>
    <t>M4C1-29</t>
  </si>
  <si>
    <t>M4C1-28</t>
  </si>
  <si>
    <t>Aggiudicazione dei contratti iniziali per la creazione di posti letto supplementari.</t>
  </si>
  <si>
    <t>M4C1-30</t>
  </si>
  <si>
    <t>Creazione di almeno 60.000 posti letto supplementari conformemente alla legislazione pertinente, tra cui la legge n. 338/2000 -riveduta nell’agosto 2022- e il nuovo sistema legislativo adottato nell’ambito del traguardo M4C1-29, riforma 1.7: Riforma della legislazione sugli alloggi per studenti e investimenti negli alloggi per studenti.</t>
  </si>
  <si>
    <t>Rif. 4.1 Riforma dei dottorati</t>
  </si>
  <si>
    <t>M4C2</t>
  </si>
  <si>
    <t>Inv.1.1 Progetti di Ricerca di Rilevante Interesse Nazionale (PRIN)</t>
  </si>
  <si>
    <t>M4C2-5</t>
  </si>
  <si>
    <t>M4C2-6</t>
  </si>
  <si>
    <t>Assegnazione di almeno 5.350 progetti di ricerca di interesse nazionale. L’aggiudicazione degli appalti ai progetti selezionati deve essere conforme agli orientamenti tecnici sull’applicazione del principio “non arrecare un danno significativo” (2021/C58/01) mediante l’uso di un elenco di esclusione e il requisito di conformità alla normativa ambientale dell’UE e nazionale.</t>
  </si>
  <si>
    <t>M4C2-7</t>
  </si>
  <si>
    <t>Assunzione di almeno 900 nuovi ricercatori a tempo determinato.</t>
  </si>
  <si>
    <t>Inv. 1.2 Finanziamento di progetti presentati da giovani ricercatori</t>
  </si>
  <si>
    <t>M4C2-1</t>
  </si>
  <si>
    <t>Concessione di almeno 300 borse di ricerca a studenti. La procedura di selezione include criteri di ammissibilità che garantiscano che i progetti selezionati siano conformi agli orientamenti tecnici sull’applicazione del principio “non arrecare un danno significativo” (2021/C58/01) mediante l’uso di un elenco di esclusione e il requisito di conformità alla pertinente normativa ambientale dell’UE e nazionale.</t>
  </si>
  <si>
    <t>M4C2-1bis</t>
  </si>
  <si>
    <t>Concessione di almeno 550 borse di ricerca a studenti. La procedura di selezione per l’assegnazione delle borse di ricerca include criteri di ammissibilità che garantiscano che i progetti selezionati siano conformi agli orientamenti tecnici sull’applicazione del principio “non arrecare un danno significativo” (2021/C58/01) mediante l’uso di un elenco di esclusione e il requisito di conformità alla pertinente normativa ambientale dell’UE e nazionale. Il conseguimento dell’obiettivo è subordinato anche all’assunzione di almeno 550 giovani ricercatori con contratto formalmente attivato.</t>
  </si>
  <si>
    <t>conseguito**</t>
  </si>
  <si>
    <t>Inv. 1.3 Partenariati estesi a Università, Centri di Ricerca, Imprese e finanziamento progetti di ricerca di base</t>
  </si>
  <si>
    <t>M4C2-8</t>
  </si>
  <si>
    <t>Inv. 1.4 Potenziamento strutture di ricerca e creazione di “campioni nazionali di R&amp;S” su alcune Key Enabling Technologies</t>
  </si>
  <si>
    <t>M4C2-19</t>
  </si>
  <si>
    <t>M4C2-9</t>
  </si>
  <si>
    <t>I centri nazionali cui sono stati aggiudicati i contratti e che sono stati valutati con il traguardo M4C2-19 sono operativi e hanno completato le attività secondo quanto stabilito nel relativo invito a presentare progetti.</t>
  </si>
  <si>
    <t>Inv. 1.5 Creazione e rafforzamento di “ecosistemi dell’innovazione”, costruzione di “leader territoriali di R&amp;S”</t>
  </si>
  <si>
    <t>M4C2-18</t>
  </si>
  <si>
    <t>Notifica dell’aggiudicazione dei contratti ai progetti selezionati con gli inviti a presentare proposte concorrenziali conformemente agli orientamenti tecnici sull’applicazione del principio “non arrecare un danno significativo” (2021/C58/01) mediante l’uso di un elenco di esclusione e il requisito di conformità alla pertinente normativa ambientale dell’UE e nazionale. I centri nazionali saranno creati a seguito di un invito a presentare proposte concorrenziali con la riunione dei laboratori di punta esistenti a livello mondiale già presenti nelle università e i centri di ricerca pubblici e privati, e creando nuove infrastrutture su misura.</t>
  </si>
  <si>
    <t>M4C2-18bis</t>
  </si>
  <si>
    <t>Almeno 10 ecosistemi dell’innovazione hanno completato le attività secondo quanto stabilito nel pertinente invito a presentare progetti.</t>
  </si>
  <si>
    <t>Inv. 3.1 Fondo per la realizzazione di un sistema integrato di infrastrutture di ricerca e innovazione</t>
  </si>
  <si>
    <t>M4C2-17</t>
  </si>
  <si>
    <t>M4C2-16</t>
  </si>
  <si>
    <t>Sono finanziate almeno 30 infrastrutture nell’ambito del sistema integrato di infrastrutture di ricerca e innovazione. Le infrastrutture per l’innovazione devono essere multifunzionali e operare in almeno tre tra i seguenti ambiti tematici: quantistica, materiali avanzati, fotonica, scienze della vita, intelligenza artificiale e transizione energetica. Il pieno conseguimento dell’obiettivo prevede inoltre l’assunzione di almeno 30 research manager a supporto del funzionamento e del coordinamento del sistema integrato.</t>
  </si>
  <si>
    <t>M4C2-16bis</t>
  </si>
  <si>
    <t>Almeno 30 infrastrutture di ricerca e innovazione create o che hanno completato le attività conformemente al pertinente invito a presentare progetti.</t>
  </si>
  <si>
    <t>Inv. 3.3 Introduzione di dottorati innovativi che rispondono ai fabbisogni di innovazione delle imprese e promuovono l’assunzione dei ricercatori dalle imprese</t>
  </si>
  <si>
    <t>M4C2-3</t>
  </si>
  <si>
    <t>M4C2-3BIS</t>
  </si>
  <si>
    <t>Almeno 13.500 ricercatori assunti dalle imprese attraverso il sistema di incentivi.</t>
  </si>
  <si>
    <t>Rif. 1.1 Attuazione di misure di sostegno alla R&amp;S per promuovere la semplificazione e la mobilità</t>
  </si>
  <si>
    <t>M4C2-4</t>
  </si>
  <si>
    <t>I decreti ministeriali devono comprendere i seguenti elementi fondamentali: i) passare a un approccio più sistemico alle attività di R&amp;S attraverso un nuovo modello semplificato volto a generare un impatto significativo evitando la dispersione e la frammentazione delle priorità; ii) riformare la legislazione per aumentare la mobilità di personalità di alto profilo (come ricercatori e dirigenti) tra università, infrastrutture di ricerca e imprese; iii) semplificare la gestione dei fondi; iv) riformare il percorso professionale dei ricercatori per concentrarsi maggiormente sulle attività di ricerca.</t>
  </si>
  <si>
    <t>* Gli interventi, milestone o target, asteriscati, sono quelli che compaiono in più misure.</t>
  </si>
  <si>
    <t>** Modifiche alla programmazione con la Decisione UE del 27 novembre 2025:</t>
  </si>
  <si>
    <t>Fonte: Italia Domani-Open data, ottobre 2025, Consiglio dell’Unione europea-Decisione di Esecuzione del Consiglio dell’UE del 27 novembre 2025 (allegato)</t>
  </si>
  <si>
    <t>Missione/ Componente</t>
  </si>
  <si>
    <t>Codice - descrizione investimento/ riforma</t>
  </si>
  <si>
    <r>
      <t xml:space="preserve">    - </t>
    </r>
    <r>
      <rPr>
        <sz val="9"/>
        <color theme="1"/>
        <rFont val="Times New Roman"/>
        <family val="1"/>
      </rPr>
      <t xml:space="preserve"> </t>
    </r>
    <r>
      <rPr>
        <i/>
        <sz val="9"/>
        <color theme="1"/>
        <rFont val="Calibri"/>
        <family val="2"/>
        <scheme val="minor"/>
      </rPr>
      <t>Il target M4C1-15bis relativo all’investimento 1.7 è stato aumentato a 83.000 borse e la sua scadenza rimandata ad agosto 2026.</t>
    </r>
  </si>
  <si>
    <r>
      <t xml:space="preserve">    - </t>
    </r>
    <r>
      <rPr>
        <i/>
        <sz val="9"/>
        <color theme="1"/>
        <rFont val="Calibri"/>
        <family val="2"/>
        <scheme val="minor"/>
      </rPr>
      <t>Target e milestone M4C1-23 e M4C1-23bis relativi all’investimento 3.4 sono stati ridotti a un’unica milestone.</t>
    </r>
  </si>
  <si>
    <r>
      <t xml:space="preserve">    - </t>
    </r>
    <r>
      <rPr>
        <sz val="9"/>
        <color theme="1"/>
        <rFont val="Times New Roman"/>
        <family val="1"/>
      </rPr>
      <t xml:space="preserve"> </t>
    </r>
    <r>
      <rPr>
        <i/>
        <sz val="9"/>
        <color theme="1"/>
        <rFont val="Calibri"/>
        <family val="2"/>
        <scheme val="minor"/>
      </rPr>
      <t>Il target M4C1-30 della Riforma 1.7 “Alloggi per gli studenti e investimenti negli alloggi per studenti” è stato rimodulato a 30.000 posti letto supplementari. In relazione all’investimento sugli alloggi. Sono state introdotte anche due nuove milestone attuative in relazione al nuovo investimento 5, le M4C1-31 e M4C1-32.</t>
    </r>
  </si>
  <si>
    <r>
      <t xml:space="preserve">    - </t>
    </r>
    <r>
      <rPr>
        <i/>
        <sz val="9"/>
        <color theme="1"/>
        <rFont val="Calibri"/>
        <family val="2"/>
        <scheme val="minor"/>
      </rPr>
      <t>Il target M4C2-1bis relativo all’investimento 1.2 Finanziamento di progetti presentati da giovani ricercatori è stati trasformato in traguardo (milestone) richiedendo la pubblicazione dei decreti di attribuzione del finanziamento ai giovani ricercatori (dettagli nel paragrafo di riferimento).</t>
    </r>
  </si>
  <si>
    <r>
      <t xml:space="preserve">    - </t>
    </r>
    <r>
      <rPr>
        <sz val="9"/>
        <color theme="1"/>
        <rFont val="Times New Roman"/>
        <family val="1"/>
      </rPr>
      <t xml:space="preserve"> </t>
    </r>
    <r>
      <rPr>
        <i/>
        <sz val="9"/>
        <color theme="1"/>
        <rFont val="Calibri"/>
        <family val="2"/>
        <scheme val="minor"/>
      </rPr>
      <t>Il target M4C2-3BIS è stato espunto dal Piano.</t>
    </r>
  </si>
  <si>
    <r>
      <t xml:space="preserve">    - </t>
    </r>
    <r>
      <rPr>
        <i/>
        <sz val="9"/>
        <color theme="1"/>
        <rFont val="Calibri"/>
        <family val="2"/>
        <scheme val="minor"/>
      </rPr>
      <t>Il target M4C2-6 relativo all’investimento 1.1 Progetti di Ricerca di Rilevante Interesse Nazionale (PRIN) è stato trasformato nella milestone che prevede la pubblicazione del decreto o dei decreti che dispongono l’assegnazione dei progetti di ricerca di cui al target preesistente.</t>
    </r>
  </si>
  <si>
    <t>L’intervento prevede l’assegnazione di almeno 6.000 borse di dottorato innovativo, coerenti con i fabbisogni del mercato del lavoro regionale e con durata triennale. 
I percorsi devono svolgersi presso le sedi universitarie delle Regioni interessate, fatti salvi periodi programmati di studio e ricerca in impresa e all’estero (da un minimo di 6 a un massimo di 18 mesi ciascuno).
I dottorandi devono poter accedere a strutture scientifiche qualificate (laboratori, biblioteche, banche dati), partecipare ad attività formative su competenze linguistiche, informatiche e di gestione della ricerca, e beneficiare del coinvolgimento delle imprese nella definizione del percorso formativo. È inoltre richiesto il rispetto dei principi orizzontali dell’Unione (sostenibilità ambientale, sviluppo sostenibile, pari opportunità, non discriminazione e accessibilità).</t>
  </si>
  <si>
    <t>L’aggiudicazione dei contratti ai progetti selezionati avviene tramite inviti a presentare proposte competitive, nel rispetto degli orientamenti sul principio “non arrecare un danno significativo” (DNSH, 2021/C58/01), attraverso l’applicazione di un elenco di esclusione e l’obbligo di conformità alla normativa ambientale dell’UE e nazionale.
Le proposte sono valutate secondo criteri che includono: leadership scientifica, tecnologica e dell’innovazione; potenziale innovativo (anche in termini di open innovation e open data); coerenza con le aree tematiche strategiche o con sviluppi dirompenti; solidità dei piani traslazionali e di trasferimento tecnologico; coinvolgimento dell’industria come partner o utilizzatore; capacità di sviluppo imprenditoriale, generazione e gestione della proprietà intellettuale (con chiara distinzione tra licenze aperte e protette); attitudine a sviluppare e ospitare dottorati industriali; accesso a capitale o altre forme di finanziamento per favorire la creazione di start-up.
La procedura richiede inoltre la verifica DNSH e, ove necessario, la valutazione ambientale strategica (VAS) nei casi di potenziale impatto significativo sul territorio.</t>
  </si>
  <si>
    <t>L’aggiudicazione dei contratti avviene tramite inviti a presentare proposte competitive, nel rispetto del principio “non arrecare un danno significativo” (DNSH, 2021/C58/01), mediante applicazione di un elenco di esclusione e conformità alla normativa ambientale UE e nazionale. Le risorse sono allocate per il 30% a interventi IF022 (ricerca e innovazione per economia a basse emissioni, resilienza e adattamento climatico) e per il 15% a interventi IF023 (economia circolare).
I progetti, selezionati come ecosistemi dell’innovazione, sono valutati per fattibilità, sostenibilità, cofinanziamento (anche regionale), coinvolgimento del settore produttivo, qualità dei partner e impatto sociale e ambientale. La procedura prevede verifica DNSH ed eventuale VAS in caso di impatti significativi sul territorio.</t>
  </si>
  <si>
    <t>L’intervento prevede la firma di almeno 14 partenariati di ricerca di base tra istituti di ricerca e imprese private, con l’assunzione di almeno 100 ricercatori a tempo determinato per ciascun partenariato. Almeno il 40% dei contratti dovrà essere assegnato a ricercatrici.
I progetti sono selezionati tramite procedure competitive, in coerenza con le priorità del Piano Nazionale della Ricerca (PNR) e con l’integrazione tra maturità tecnologica (TRL) e preparazione della società (SRL). Sono garantiti equilibrio territoriale – con attenzione al Mezzogiorno e alle isole – e coinvolgimento di grandi imprese e PMI, incluse quelle giovani e innovative.
La procedura richiede il rispetto del principio DNSH e della normativa ambientale UE e nazionale, assicura un contributo climatico minimo del 42% delle risorse RRF e prevede obblighi di monitoraggio intermedio e finale sull’attuazione della misura.</t>
  </si>
  <si>
    <t>Entrata in vigore della riforma della legislazione sugli alloggi per studenti. La riforma deve comprendere:
1) apertura della partecipazione al finanziamento anche a investitori privati, consentendo anche partenariati pubblico-privato in cui l’università utilizzerà i fondi disponibili per sostenere l’equilibrio finanziario degli investimenti immobiliari destinati agli alloggi per gli studenti;
2) assicurazione della sostenibilità a lungo termine degli investimenti privati garantendo una modifica del regime di tassazione (dal regime applicato ai servizi alberghieri a quello applicato per l’edilizia sociale) e, pur vincolando l’utilizzo dei nuovi alloggi durante l’anno accademico, consentendo un altro utilizzo delle strutture quando le stesse non sono necessarie per l’ospitalità studentesca;
3) condizionamento del finanziamento e delle agevolazioni fiscali aggiuntive (ad es. parità di trattamento con l’edilizia sociale) all’uso dei nuovi alloggi come alloggi studenteschi nel corso dell’intero periodo di investimento e al rispetto del limite massimo concordato negli affitti a carico degli studenti, anche dopo la scadenza dei regimi speciali di finanziamento che possono contribuire a stimolare gli investimenti da parte di operatori privati;
4) ridefinizione degli standard per gli alloggi degli studenti, rideterminando i requisiti di legge relativi allo spazio comune per studente disponibile negli edifici in cambio di camere (singole) meglio attrezzate.</t>
  </si>
  <si>
    <t>La riforma della normativa in materia di alloggi per studenti (modifica della l. 338/2000 e del d.lgs. 68/2012) introduce un quadro più flessibile e orientato alla sostenibilità, con quattro linee di intervento principali:
 - Ristrutturazione e riqualificazione prioritarie rispetto a nuove costruzioni, con incentivi al rinnovo del patrimonio esistente e cofinanziamento potenziato per progetti ad alto standard ambientale.
 - Semplificazione e digitalizzazione delle procedure per la presentazione e selezione dei progetti, al fine di ridurre tempi e passaggi autorizzativi.
 - Apertura agli investimenti privati e ai partenariati pubblico-privato, consentendo l’utilizzo dei fondi pubblici per sostenere l’equilibrio economico-finanziario degli interventi e promuovendo una fiscalità agevolata equiparata all’edilizia sociale.
 - Condizionamento dei benefici finanziari e fiscali all’obbligo di mantenere la destinazione d’uso a ospitalità studentesca e al rispetto di limiti massimi di affitto, anche oltre la durata dei regimi agevolati.
 - La riforma prevede inoltre la revisione degli standard minimi degli alloggi, riducendo la superficie degli spazi comuni in favore di camere singole più funzionali e attrezzate, in linea con modelli europei di residenzialità universitaria sostenibile.</t>
  </si>
  <si>
    <t>La legislazione secondaria deve comprendere tutte le disposizioni necessarie per l’efficace attuazione e applicazione di tutte le misure relative alle riforme dell’istruzione primaria, secondaria e terziaria:
- riforme del sistema di istruzione terziaria al fine di migliorare i risultati scolastici (legislazione primaria) in materia di: a) lauree abilitanti; b) classi di laurea; c) riforma dei dottorati;
- riforma della carriera degli insegnanti;
- riforme del sistema di istruzione primaria e secondaria al fine di migliorare i risultati scolastici;
- legislazione volta a costruire un sistema di formazione di qualità per le scuole.</t>
  </si>
  <si>
    <t>Le riforme devono comprendere almeno i seguenti elementi chiave:
i) iniziative di riforma delle classi di laurea che introducano un grado maggiore di flessibilità al fine di rispondere all’evoluzione della domanda di competenze da parte del mercato del lavoro;
ii) iniziative di riforma delle lauree abilitanti al fine di semplificare e rendere più veloce l’accesso all’esercizio delle professioni;
iii) iniziative di riforma dei dottorati al fine di coinvolgere maggiormente le imprese e stimolare la ricerca applicata;
iv) iniziative di riforma del sistema di formazione professionale terziaria, compreso il rafforzamento dei legami e delle possibili transizioni con le lauree professionalizzanti al fine di soddisfare la domanda di competenze tecniche sul mercato del lavoro.</t>
  </si>
  <si>
    <t>Le sotto misure in materia di didattica e competenze universitarie avanzate devono comprendere:
1. la creazione di tre poli per l’istruzione digitale (Digital Education Hubs, DEH);
2. l’attivazione di tre reti di scuole universitarie superiori;
3. la realizzazione di dieci iniziative educative transnazionali - TNE;
4. la realizzazione di 15 progetti d’internazionalizzazione di istituti di alta formazione artistica, musicale e coreutica (AFAM).</t>
  </si>
  <si>
    <t>Assegnazione di almeno 3.150 progetti di ricerca di interesse nazionale.
L’aggiudicazione degli appalti ai progetti selezionati con gli inviti a presentare proposte concorrenziali deve essere conforme agli orientamenti tecnici sull’applicazione del principio “non arrecare un danno significativo” (2021/C58/01) mediante l’uso di un elenco di esclusione e il requisito di conformità alla pertinente normativa ambientale dell’UE e nazionale.</t>
  </si>
  <si>
    <t>Assunzione di almeno 900 nuovi ricercatori a tempo determinato.
I ricercatori assunti si concentrano sulle priorità coerenti con i sei cluster del Programma quadro europeo di ricerca e innovazione 2021-2027: i) salute; ii) cultura umanistica, creatività, trasformazioni sociali, una società dell’inclusione; iii) sicurezza per i sistemi sociali; iv) digitale, industria, aerospaziale; v) clima, energia, mobilità sostenibile; vi) prodotti alimentari, bioeconomia, biodiversità, agricoltura, ambiente.</t>
  </si>
  <si>
    <t>Tabella 1.9 – Raggiungimento dei target quantitativi e indicatori di monitoraggio</t>
  </si>
  <si>
    <t>Misura</t>
  </si>
  <si>
    <t>Descrizione</t>
  </si>
  <si>
    <t>Target di riferimento</t>
  </si>
  <si>
    <t>Data conseg.</t>
  </si>
  <si>
    <t>Descrizione obiettivo</t>
  </si>
  <si>
    <t>Unità di Misura Target</t>
  </si>
  <si>
    <t>Riferimento di Partenza Target</t>
  </si>
  <si>
    <t>Valore - Obiettivo Target</t>
  </si>
  <si>
    <t>Indicatore di rilevazione avanzamento</t>
  </si>
  <si>
    <t>Descrizione Indicatore</t>
  </si>
  <si>
    <t>Valore Programmato</t>
  </si>
  <si>
    <t>Valore Realizzato</t>
  </si>
  <si>
    <t>% realizzato</t>
  </si>
  <si>
    <t>Q2-2026</t>
  </si>
  <si>
    <t>Rilascio di almeno 1 000 000 di attestati di frequenza per i corsi di transizione scuola-università</t>
  </si>
  <si>
    <t>Numero</t>
  </si>
  <si>
    <t>T0238</t>
  </si>
  <si>
    <t>Studenti con corsi di transizione scuola-università frequentati (v.a.)</t>
  </si>
  <si>
    <t>M4C1-00-ITA-29</t>
  </si>
  <si>
    <t>Il numero di scuole superiori in Italia è di 6.920, di cui 5.316 pubbliche (Istat). Accordi con tutte le scuole italiane.</t>
  </si>
  <si>
    <t>T0073</t>
  </si>
  <si>
    <r>
      <t>Accordi sottoscritti</t>
    </r>
    <r>
      <rPr>
        <i/>
        <sz val="7"/>
        <color rgb="FF000000"/>
        <rFont val="Calibri"/>
        <family val="2"/>
        <scheme val="minor"/>
      </rPr>
      <t xml:space="preserve"> </t>
    </r>
    <r>
      <rPr>
        <sz val="7"/>
        <color rgb="FF000000"/>
        <rFont val="Calibri"/>
        <family val="2"/>
        <scheme val="minor"/>
      </rPr>
      <t>(v.a.)</t>
    </r>
  </si>
  <si>
    <t>M4C1-00-ITA-28</t>
  </si>
  <si>
    <t>Creazione di 50.000 corsi</t>
  </si>
  <si>
    <t>T0116</t>
  </si>
  <si>
    <t>Corsi attivati (v.a.)</t>
  </si>
  <si>
    <t>Q4-2023</t>
  </si>
  <si>
    <t>Assegnazione, ad almeno 55 000 studenti</t>
  </si>
  <si>
    <t>T0101</t>
  </si>
  <si>
    <t>Borse di studio assegnate nell’a.a. 2022/2023 (v.a.)</t>
  </si>
  <si>
    <t>Q4-2024</t>
  </si>
  <si>
    <t>T0334</t>
  </si>
  <si>
    <t>Borse di studio assegnate nell’a.a. 2023/2024 (v.a.)</t>
  </si>
  <si>
    <t>M4C1-15BIS</t>
  </si>
  <si>
    <t>Q4-2025</t>
  </si>
  <si>
    <t>T0335</t>
  </si>
  <si>
    <t>Borse di studio assegnate nell’a.a. 2024/2025 (v.a.)</t>
  </si>
  <si>
    <t>Almeno 500 nuovi dottorati assegnati dedicati alle transizioni digitale e ambientale.</t>
  </si>
  <si>
    <t>T0123</t>
  </si>
  <si>
    <t>Dottorati di ricerca in transizioni digitale e ambientale (v.a.)</t>
  </si>
  <si>
    <t>M4C1-00-ITA-56</t>
  </si>
  <si>
    <t>Creazione di Digital Education hub</t>
  </si>
  <si>
    <t>T0351</t>
  </si>
  <si>
    <t>Numero di centri di formazione digitali istituiti (v.a.)</t>
  </si>
  <si>
    <t>M4C1-00-ITA-57</t>
  </si>
  <si>
    <t>Realizzazione di progetti per migliorare il ruolo delle Scuole Superiori</t>
  </si>
  <si>
    <t>T0352</t>
  </si>
  <si>
    <t>Reti di scuole universitarie superiori attivate (v.a.)</t>
  </si>
  <si>
    <t>M4C1-00-ITA-58</t>
  </si>
  <si>
    <t>Iniziative educative transnazionali</t>
  </si>
  <si>
    <t>T0353</t>
  </si>
  <si>
    <t>Iniziative transnazionali in materia di istruzione (v.a.)</t>
  </si>
  <si>
    <t>M4C1-00-ITA-59</t>
  </si>
  <si>
    <t>Partnership strategiche / iniziative per innovare la dimensione internazionale del sistema AFAM</t>
  </si>
  <si>
    <t>T0354</t>
  </si>
  <si>
    <t>Partenariati strategici /iniziative realizzati (v.a.)</t>
  </si>
  <si>
    <t>Dottorati di ricerca e dottorati innovativi PA e patrimonio culturale</t>
  </si>
  <si>
    <t>Almeno 3.600 borse di dottorato generali, almeno 3.000 borse di dottorato nell’ambito della pubblica amministrazione e almeno 600 borse di dottorato dedicate al patrimonio culturale assegnate nell’arco di tre anni.</t>
  </si>
  <si>
    <t>T0097</t>
  </si>
  <si>
    <t>Borse di dottorato p.a. assegnate (v.a.)</t>
  </si>
  <si>
    <t>T0098</t>
  </si>
  <si>
    <t>Borse di dottorato patrimonio culturale assegnate (v.a.)</t>
  </si>
  <si>
    <t>T0099</t>
  </si>
  <si>
    <t>Borse di dottorato di ricerca PNRR assegnate (v.a.)</t>
  </si>
  <si>
    <t xml:space="preserve">Creazione di almeno 60 000 posti letto supplementari. </t>
  </si>
  <si>
    <t>T0185</t>
  </si>
  <si>
    <t>Posti letto creati (v.a.)</t>
  </si>
  <si>
    <t>Q2-2025</t>
  </si>
  <si>
    <t>T0090</t>
  </si>
  <si>
    <t>Assunzioni di ricercatori a tempo determinato (v.a.)</t>
  </si>
  <si>
    <t xml:space="preserve">Assegnazione di almeno 3.150 progetti di ricerca di interesse nazionale. </t>
  </si>
  <si>
    <t>T0355</t>
  </si>
  <si>
    <t>Progetti di ricerca di interesse nazionale aggiudicati (v.a.)</t>
  </si>
  <si>
    <t>Finanziamento di progetti presentati da giovani ricercatori</t>
  </si>
  <si>
    <t>M4C2-1 BIS</t>
  </si>
  <si>
    <t>Concessione di almeno 550 borse di ricerca supplementari. Soddisfacente anche il fatto che almeno 550 giovani ricercatori abbiano ottenuto un contratto.</t>
  </si>
  <si>
    <t>T0141</t>
  </si>
  <si>
    <t>Iniziative attivate (v.a.)</t>
  </si>
  <si>
    <t>T0282</t>
  </si>
  <si>
    <t>Ricercatori finanziati (v.a.)</t>
  </si>
  <si>
    <t>T0207</t>
  </si>
  <si>
    <t>Ricercatori a tempo determinato assunti (v.a.)</t>
  </si>
  <si>
    <t>Q4-2022</t>
  </si>
  <si>
    <t>Concessione di almeno 300 borse di ricerca a studenti. Soddisfacente che almeno 300 giovani ricercatori abbiano ottenuto un contratto.</t>
  </si>
  <si>
    <t>T0237</t>
  </si>
  <si>
    <t>Giovani ricercatori che hanno ottenuto una borsa di ricerca (v.a.)</t>
  </si>
  <si>
    <t>T0103</t>
  </si>
  <si>
    <t>Borse post dottorato assegnate (v.a.)</t>
  </si>
  <si>
    <t xml:space="preserve">Assunzione di almeno 100 nuovi ricercatori a tempo determinato per ciascuno dei 14 partenariati </t>
  </si>
  <si>
    <t>T0208</t>
  </si>
  <si>
    <t>M4C2-00-ITA-18</t>
  </si>
  <si>
    <t>T0210</t>
  </si>
  <si>
    <t>Ricercatrici a tempo determinato assunte (v.a.)</t>
  </si>
  <si>
    <t>Campioni nazionali di R&amp;S su alcune KET</t>
  </si>
  <si>
    <t>Centri nazionali cui sono stati aggiudicati i contratti operativi e che hanno completato le attività.</t>
  </si>
  <si>
    <t>T0357</t>
  </si>
  <si>
    <t>Centri nazionali operativi e che hanno completato le attività (v.a.)</t>
  </si>
  <si>
    <t>Ecosistemi dell’innovazione, leader territoriali di R&amp;S</t>
  </si>
  <si>
    <t>M4C2-18BIS</t>
  </si>
  <si>
    <t>Almeno 10 ecosistemi dell’innovazione hanno completato le attività.</t>
  </si>
  <si>
    <t>T0359</t>
  </si>
  <si>
    <t>Ecosistemi dell’innovazione che hanno completato le attività (v.a.)</t>
  </si>
  <si>
    <t>Fondo per la realizzazione di un sistema integrato di infrastrutture di ricerca e innovazione</t>
  </si>
  <si>
    <t>Q2-2023</t>
  </si>
  <si>
    <t>Almeno 30 infrastrutture finanziate per il sistema integrato di infrastrutture di ricerca e innovazione, assunzione di almeno 30 research manager.</t>
  </si>
  <si>
    <t>T0140</t>
  </si>
  <si>
    <t>Infrastrutture finanziate (v.a.)</t>
  </si>
  <si>
    <t>T0206</t>
  </si>
  <si>
    <t>Research manager assunti (v.a.)</t>
  </si>
  <si>
    <t>M4C2-16BIS</t>
  </si>
  <si>
    <t>Almeno 30 infrastrutture di ricerca e innovazione create o che hanno completato le attività.</t>
  </si>
  <si>
    <t>T0360</t>
  </si>
  <si>
    <t>Infrastrutture completate (v.a.)</t>
  </si>
  <si>
    <t>Borse di dottorato in collaborazione con le imprese</t>
  </si>
  <si>
    <t>Assegnazione di almeno 6 000 borse di dottorato da parte di università e istituti AFAM.</t>
  </si>
  <si>
    <t>T0100</t>
  </si>
  <si>
    <t>Borse di dottorato innovativo assegnate (v.a.)</t>
  </si>
  <si>
    <r>
      <t xml:space="preserve">Tabella 1.10 – </t>
    </r>
    <r>
      <rPr>
        <sz val="10"/>
        <color rgb="FF44546A"/>
        <rFont val="Calibri"/>
        <family val="2"/>
        <scheme val="minor"/>
      </rPr>
      <t>PNRR a titolarità MUR: progetti e risorse per regione e area geografica</t>
    </r>
  </si>
  <si>
    <t>Territorio</t>
  </si>
  <si>
    <t>Progetti* (v.a.)</t>
  </si>
  <si>
    <t>val.%</t>
  </si>
  <si>
    <t>Finanziamento** (mln €)</t>
  </si>
  <si>
    <t>Piemonte</t>
  </si>
  <si>
    <t>Valle D’Aosta</t>
  </si>
  <si>
    <t>Lombardia</t>
  </si>
  <si>
    <t>Liguria</t>
  </si>
  <si>
    <t>Trentino-Alto Adige</t>
  </si>
  <si>
    <t>Friuli-Venezia Giulia</t>
  </si>
  <si>
    <t>Veneto</t>
  </si>
  <si>
    <t>Emilia-Romagna</t>
  </si>
  <si>
    <t>Toscana</t>
  </si>
  <si>
    <t>Umbria</t>
  </si>
  <si>
    <t>Marche</t>
  </si>
  <si>
    <t>Lazio</t>
  </si>
  <si>
    <t>Abruzzo</t>
  </si>
  <si>
    <t>Molise</t>
  </si>
  <si>
    <t>Campania</t>
  </si>
  <si>
    <t>Puglia</t>
  </si>
  <si>
    <t>Basilicata</t>
  </si>
  <si>
    <t>Calabria</t>
  </si>
  <si>
    <t>Sicilia</t>
  </si>
  <si>
    <t>Sardegna</t>
  </si>
  <si>
    <t>Ambito Nazionale</t>
  </si>
  <si>
    <t>Italia</t>
  </si>
  <si>
    <t>* I progetti PNRR comprendono sia quelli localizzati nella singola regione (o area geografica), sia i progetti che insistono su più regioni (o aree geografiche), per cui la somma dei totali territoriali (regionali e ripartizionali) non restituisce il totale nazionale.</t>
  </si>
  <si>
    <t>** In relazione alle misure M4C2I1.03, M4C2I1.04, M4C2I1.05 vi è una quota di importo impegnato non attribuito alle singole progettualità, per cui il dato del finanziamento attivato complessivo non somma per territorio.</t>
  </si>
  <si>
    <t>Tabella 1.10 – PNRR a titolarità MUR: progetti e risorse per regione e area geografica</t>
  </si>
  <si>
    <r>
      <t xml:space="preserve">Figura 1.11 – </t>
    </r>
    <r>
      <rPr>
        <sz val="10"/>
        <color rgb="FF44546A"/>
        <rFont val="Calibri"/>
        <family val="2"/>
        <scheme val="minor"/>
      </rPr>
      <t xml:space="preserve">Missione 4 a titolarità MUR: distribuzione percentuale dei progetti per regione </t>
    </r>
  </si>
  <si>
    <r>
      <t xml:space="preserve">Figura 1.12 – </t>
    </r>
    <r>
      <rPr>
        <sz val="10"/>
        <color rgb="FF44546A"/>
        <rFont val="Calibri"/>
        <family val="2"/>
        <scheme val="minor"/>
      </rPr>
      <t>Missione 4 a titolarità MUR: distribuzione percentuale del finanziamento per regione</t>
    </r>
  </si>
  <si>
    <t xml:space="preserve">Figura 1.11 – Missione 4 a titolarità MUR: distribuzione percentuale dei progetti per regione </t>
  </si>
  <si>
    <t>Figura 1.12 – Missione 4 a titolarità MUR: distribuzione percentuale del finanziamento per regione</t>
  </si>
  <si>
    <r>
      <t xml:space="preserve">Tabella 1.11 – </t>
    </r>
    <r>
      <rPr>
        <sz val="10"/>
        <color rgb="FF44546A"/>
        <rFont val="Calibri"/>
        <family val="2"/>
        <scheme val="minor"/>
      </rPr>
      <t>PNRR Missione 4: progetti per area geografica e soggetto attuatore</t>
    </r>
  </si>
  <si>
    <t>Università</t>
  </si>
  <si>
    <t>Totale progetti</t>
  </si>
  <si>
    <r>
      <t xml:space="preserve">Altri soggetti
</t>
    </r>
    <r>
      <rPr>
        <i/>
        <sz val="8"/>
        <color rgb="FF000000"/>
        <rFont val="Calibri"/>
        <family val="2"/>
        <scheme val="minor"/>
      </rPr>
      <t>(enti per il diritto allo studio, enti territoriali, privato)</t>
    </r>
  </si>
  <si>
    <t>Tabella 1.11 – PNRR Missione 4: progetti per area geografica e soggetto attuatore</t>
  </si>
  <si>
    <r>
      <t xml:space="preserve">Figura 1.13 – PNRR </t>
    </r>
    <r>
      <rPr>
        <sz val="10"/>
        <color rgb="FF0E2841"/>
        <rFont val="Calibri"/>
        <family val="2"/>
        <scheme val="minor"/>
      </rPr>
      <t>Missione 4 a titolarità MUR: distribuzione dei progetti per area geografica e soggetto attuatore</t>
    </r>
  </si>
  <si>
    <t>Figura 1.13 – PNRR Missione 4 a titolarità MUR: distribuzione dei progetti per area geografica e soggetto attuatore</t>
  </si>
  <si>
    <t xml:space="preserve">Tabella 1.12 – PNRR Missione 4 a titolarità MUR: finanziamenti (milioni di euro) per area geografica e soggetto attuatore </t>
  </si>
  <si>
    <t>Totale finanziamenti</t>
  </si>
  <si>
    <t>Figura 1.14 – PNRR Missione 4: distribuzione dei finanziamenti (milioni di euro) per area geografica e soggetto attuatore</t>
  </si>
  <si>
    <r>
      <t xml:space="preserve">Tabella 1.13 – </t>
    </r>
    <r>
      <rPr>
        <sz val="10"/>
        <color rgb="FF44546A"/>
        <rFont val="Calibri"/>
        <family val="2"/>
        <scheme val="minor"/>
      </rPr>
      <t>Sistema di valutazione d.m. 398/2025: dimensioni, punteggi e soglie di accesso al riparto</t>
    </r>
  </si>
  <si>
    <t>Dimensione (d.m. 398/2025)</t>
  </si>
  <si>
    <t>Punti (max)</t>
  </si>
  <si>
    <t>Cosa viene misurato</t>
  </si>
  <si>
    <t>Affidabilità</t>
  </si>
  <si>
    <r>
      <t>Uso delle risorse PNRR/PNC</t>
    </r>
    <r>
      <rPr>
        <sz val="8"/>
        <color rgb="FF000000"/>
        <rFont val="Calibri"/>
        <family val="2"/>
        <scheme val="minor"/>
      </rPr>
      <t xml:space="preserve"> (spesa/avanzamento finanziario al netto del personale) e </t>
    </r>
    <r>
      <rPr>
        <b/>
        <sz val="8"/>
        <color rgb="FF000000"/>
        <rFont val="Calibri"/>
        <family val="2"/>
        <scheme val="minor"/>
      </rPr>
      <t>rendicontazione</t>
    </r>
    <r>
      <rPr>
        <sz val="8"/>
        <color rgb="FF000000"/>
        <rFont val="Calibri"/>
        <family val="2"/>
        <scheme val="minor"/>
      </rPr>
      <t xml:space="preserve"> delle risorse dedicate alla continuità.</t>
    </r>
  </si>
  <si>
    <t>Misura la capacità dell’hub di trasformare finanziamenti in attività verificabili e rendicontate: è la base “abilitante” per l’accesso al sostegno post-PNRR.</t>
  </si>
  <si>
    <t>Impatto economico e sostenibilità</t>
  </si>
  <si>
    <r>
      <t>Risorse esterne acquisite</t>
    </r>
    <r>
      <rPr>
        <sz val="8"/>
        <color rgb="FF000000"/>
        <rFont val="Calibri"/>
        <family val="2"/>
        <scheme val="minor"/>
      </rPr>
      <t xml:space="preserve"> (contratti, finanziamenti, quote associative e altre entrate).</t>
    </r>
  </si>
  <si>
    <t>Verifica se l’hub sta costruendo un modello che regge nel tempo, riducendo la dipendenza dal solo finanziamento pubblico.</t>
  </si>
  <si>
    <t>Impatto sulla società</t>
  </si>
  <si>
    <r>
      <t>Nuovi partner coinvolti</t>
    </r>
    <r>
      <rPr>
        <sz val="8"/>
        <color rgb="FF000000"/>
        <rFont val="Calibri"/>
        <family val="2"/>
        <scheme val="minor"/>
      </rPr>
      <t xml:space="preserve">, ampliamento della </t>
    </r>
    <r>
      <rPr>
        <b/>
        <sz val="8"/>
        <color rgb="FF000000"/>
        <rFont val="Calibri"/>
        <family val="2"/>
        <scheme val="minor"/>
      </rPr>
      <t>comunità di ricerca</t>
    </r>
    <r>
      <rPr>
        <sz val="8"/>
        <color rgb="FF000000"/>
        <rFont val="Calibri"/>
        <family val="2"/>
        <scheme val="minor"/>
      </rPr>
      <t xml:space="preserve"> (anche tramite reclutamento), </t>
    </r>
    <r>
      <rPr>
        <b/>
        <sz val="8"/>
        <color rgb="FF000000"/>
        <rFont val="Calibri"/>
        <family val="2"/>
        <scheme val="minor"/>
      </rPr>
      <t>utenza della formazione</t>
    </r>
    <r>
      <rPr>
        <sz val="8"/>
        <color rgb="FF000000"/>
        <rFont val="Calibri"/>
        <family val="2"/>
        <scheme val="minor"/>
      </rPr>
      <t xml:space="preserve"> erogata dall’hub.</t>
    </r>
  </si>
  <si>
    <t>Valuta la capacità di fare rete, attrarre competenze e trasferire conoscenza: un hub “aperto” e utile oltre i confini del progetto.</t>
  </si>
  <si>
    <t>Impatto sulle politiche</t>
  </si>
  <si>
    <r>
      <t>Accordi con Ministeri/PA centrali</t>
    </r>
    <r>
      <rPr>
        <sz val="8"/>
        <color rgb="FF000000"/>
        <rFont val="Calibri"/>
        <family val="2"/>
        <scheme val="minor"/>
      </rPr>
      <t xml:space="preserve"> con rilevanza operativa/finanziaria.</t>
    </r>
  </si>
  <si>
    <t>Misura la capacità di incidere su scelte pubbliche e trasformare i risultati in azioni e strumenti per la PA.</t>
  </si>
  <si>
    <t>Building capacity</t>
  </si>
  <si>
    <r>
      <t xml:space="preserve">Investimenti/gestione di </t>
    </r>
    <r>
      <rPr>
        <b/>
        <sz val="8"/>
        <color rgb="FF000000"/>
        <rFont val="Calibri"/>
        <family val="2"/>
        <scheme val="minor"/>
      </rPr>
      <t>infrastrutture, laboratori e servizi comuni</t>
    </r>
    <r>
      <rPr>
        <sz val="8"/>
        <color rgb="FF000000"/>
        <rFont val="Calibri"/>
        <family val="2"/>
        <scheme val="minor"/>
      </rPr>
      <t xml:space="preserve">, quota di attività svolta con </t>
    </r>
    <r>
      <rPr>
        <b/>
        <sz val="8"/>
        <color rgb="FF000000"/>
        <rFont val="Calibri"/>
        <family val="2"/>
        <scheme val="minor"/>
      </rPr>
      <t>imprese</t>
    </r>
    <r>
      <rPr>
        <sz val="8"/>
        <color rgb="FF000000"/>
        <rFont val="Calibri"/>
        <family val="2"/>
        <scheme val="minor"/>
      </rPr>
      <t xml:space="preserve">, </t>
    </r>
    <r>
      <rPr>
        <b/>
        <sz val="8"/>
        <color rgb="FF000000"/>
        <rFont val="Calibri"/>
        <family val="2"/>
        <scheme val="minor"/>
      </rPr>
      <t>valorizzazione</t>
    </r>
    <r>
      <rPr>
        <sz val="8"/>
        <color rgb="FF000000"/>
        <rFont val="Calibri"/>
        <family val="2"/>
        <scheme val="minor"/>
      </rPr>
      <t xml:space="preserve"> (brevetti/start-up).</t>
    </r>
  </si>
  <si>
    <t>Valuta la costruzione di capacità durevoli: strutture e servizi condivisi, collaborazione con il tessuto produttivo, risultati che generano valore e continuità.</t>
  </si>
  <si>
    <t>Esito della valutazione (soglie)</t>
  </si>
  <si>
    <t>–</t>
  </si>
  <si>
    <r>
      <t>·</t>
    </r>
    <r>
      <rPr>
        <sz val="7"/>
        <color rgb="FF000000"/>
        <rFont val="Times New Roman"/>
        <family val="1"/>
      </rPr>
      <t xml:space="preserve">    </t>
    </r>
    <r>
      <rPr>
        <b/>
        <sz val="8"/>
        <color rgb="FF000000"/>
        <rFont val="Calibri"/>
        <family val="2"/>
        <scheme val="minor"/>
      </rPr>
      <t>&lt; 6/22</t>
    </r>
    <r>
      <rPr>
        <sz val="8"/>
        <color rgb="FF000000"/>
        <rFont val="Calibri"/>
        <family val="2"/>
        <scheme val="minor"/>
      </rPr>
      <t xml:space="preserve"> esclusione; </t>
    </r>
  </si>
  <si>
    <r>
      <t>·</t>
    </r>
    <r>
      <rPr>
        <sz val="7"/>
        <color rgb="FF000000"/>
        <rFont val="Times New Roman"/>
        <family val="1"/>
      </rPr>
      <t xml:space="preserve">    </t>
    </r>
    <r>
      <rPr>
        <b/>
        <sz val="8"/>
        <color rgb="FF000000"/>
        <rFont val="Calibri"/>
        <family val="2"/>
        <scheme val="minor"/>
      </rPr>
      <t>6-9/22</t>
    </r>
    <r>
      <rPr>
        <sz val="8"/>
        <color rgb="FF000000"/>
        <rFont val="Calibri"/>
        <family val="2"/>
        <scheme val="minor"/>
      </rPr>
      <t xml:space="preserve"> assegnazione minima (con richiesta di strategia di rilancio). Ai partenariati estesi € 500.000; ai centri nazionali 3,5 mln €; per le iniziative PNC (ricerca sanitaria) 1,5 mln €.</t>
    </r>
  </si>
  <si>
    <r>
      <t>·</t>
    </r>
    <r>
      <rPr>
        <sz val="7"/>
        <color rgb="FF000000"/>
        <rFont val="Times New Roman"/>
        <family val="1"/>
      </rPr>
      <t xml:space="preserve">    </t>
    </r>
    <r>
      <rPr>
        <sz val="8"/>
        <color rgb="FF000000"/>
        <rFont val="Calibri"/>
        <family val="2"/>
        <scheme val="minor"/>
      </rPr>
      <t xml:space="preserve"> </t>
    </r>
    <r>
      <rPr>
        <b/>
        <sz val="8"/>
        <color rgb="FF000000"/>
        <rFont val="Calibri"/>
        <family val="2"/>
        <scheme val="minor"/>
      </rPr>
      <t>≥ 10/22</t>
    </r>
    <r>
      <rPr>
        <sz val="8"/>
        <color rgb="FF000000"/>
        <rFont val="Calibri"/>
        <family val="2"/>
        <scheme val="minor"/>
      </rPr>
      <t xml:space="preserve"> Riparto proporzionale al punteggio, con assegnazione base garantita: ai partenariati estesi 1 mln €, ai centri nazionali 7 mln €, per le iniziative PNC 3 mln €.</t>
    </r>
  </si>
  <si>
    <t>La logica è selettiva e orientata ai risultati: sostiene chi dimostra affidabilità e prospettiva di consolidamento, e chiede correzioni ai casi più fragili.</t>
  </si>
  <si>
    <t>Fonte: MUR-decreto ministeriale n. 398 del 19 maggio 2025</t>
  </si>
  <si>
    <t>Tabella 1.13 – Sistema di valutazione d.m. 398/2025: dimensioni, punteggi e soglie di accesso al riparto</t>
  </si>
  <si>
    <t>Tabella 1.14 – Ambiti di intervento, impatti attesi e condizioni di sostenibilità</t>
  </si>
  <si>
    <t>Ambito</t>
  </si>
  <si>
    <t>Situazione di partenza e obiettivo</t>
  </si>
  <si>
    <t>Impatto atteso</t>
  </si>
  <si>
    <t>Condizioni per la sostenibilità</t>
  </si>
  <si>
    <t>Accesso e diritto allo studio</t>
  </si>
  <si>
    <t>L’Italia presenta storicamente tassi di partecipazione all’istruzione terziaria inferiori alla media europea, con forti divari territoriali e socioeconomici. Le misure su borse di studio, alloggi e orientamento rispondono all’obiettivo di ampliare la base di accesso e ridurre l’abbandono precoce, in particolare per gli studenti provenienti da contesti svantaggiati e dalle regioni del Mezzogiorno.</t>
  </si>
  <si>
    <t>Un aumento strutturale del tasso di iscrizione e completamento degli studi universitari, una riduzione del divario territoriale nell’accesso e un miglioramento delle condizioni materiali di studio, in particolare per gli studenti fuori sede.</t>
  </si>
  <si>
    <t>Le borse di studio richiedono un flusso di finanziamento ordinario che sopravviva alla fine del PNRR: il rischio concreto è che l’ampliamento della platea dei beneficiari, realizzato con risorse straordinarie, non sia sostenibile a regime con i fondi ordinari del diritto allo studio. Gli alloggi, una volta realizzati, devono mantenere la destinazione d’uso studentesca e praticare canoni accessibili, evitando la riconversione a usi più redditizi.</t>
  </si>
  <si>
    <t>Capitale umano</t>
  </si>
  <si>
    <t>Il sistema italiano della ricerca soffre di una cronica carenza di ricercatori rispetto ai paesi comparabili, di una scarsa attrattività internazionale e di una limitata capacità di assorbimento dei dottori di ricerca da parte del settore produttivo. Le misure su dottorati, giovani ricercatori e dottorati innovativi con le imprese puntano ad ampliare la base di capitale umano altamente qualificato e a rafforzare il legame tra formazione dottorale e mondo del lavoro.</t>
  </si>
  <si>
    <t>Un incremento del numero di ricercatori nel sistema pubblico e privato, un miglioramento dell’occupabilità dei dottori di ricerca e una maggiore permeabilità tra accademia e impresa.</t>
  </si>
  <si>
    <t>Le posizioni a tempo determinato finanziate dal PNRR devono trovare uno sbocco stabile nella ricerca o nel tessuto produttivo contribuendo all’innovazione e alla creazione di valore aggiunto. Se questo non avviene, l’investimento in capitale umano si traduce in una precarietà temporaneamente finanziata. Per i dottorati innovativi, la sostenibilità dipende dalla disponibilità a continuare a co-finanziare percorsi dottorali anche dopo l’esaurimento degli incentivi pubblici.</t>
  </si>
  <si>
    <t>Infrastrutture ed ecosistemi di ricerca</t>
  </si>
  <si>
    <t>Il sistema italiano della ricerca dispone di infrastrutture frammentate e sottodimensionate rispetto ai principali competitor europei. I partenariati estesi, i campioni nazionali, gli ecosistemi dell’innovazione e le infrastrutture di ricerca mirano a creare masse critiche su tecnologie abilitanti, a rafforzare la collaborazione tra università, EPR e imprese e a costruire nodi competitivi a livello europeo.</t>
  </si>
  <si>
    <t>Un aumento della capacità di ricerca e innovazione del sistema, misurato in termini di produzione scientifica, brevetti, attrazione di finanziamenti competitivi e trasferimento tecnologico verso il settore produttivo.</t>
  </si>
  <si>
    <t>Le strutture create con il PNRR devono dotarsi di un modello di governance e di finanziamento che ne garantisca la sopravvivenza oltre il 2026. Il rischio principale è che partenariati e campioni nazionali, costruiti con risorse straordinarie, non riescano a generare entrate proprie sufficienti (da progetti competitivi, contratti con l’industria, servizi) o a ottenere un finanziamento strutturale sostitutivo.</t>
  </si>
  <si>
    <t>L’offerta formativa universitaria italiana necessita di un aggiornamento nelle competenze digitali, nell’internazionalizzazione e nella capacità di rispondere alla domanda del mercato del lavoro in rapida evoluzione. Le misure sulla didattica avanzata puntano a innovare i percorsi formativi attraverso poli digitali, reti di eccellenza e collaborazioni transnazionali.</t>
  </si>
  <si>
    <t>Un miglioramento delle competenze digitali e trasversali dei laureati, una maggiore internazionalizzazione dei percorsi e un rafforzamento del legame tra formazione universitaria e fabbisogni professionali.</t>
  </si>
  <si>
    <t>Le innovazioni didattiche introdotte con il PNRR devono essere integrate nell’offerta formativa ordinaria degli atenei. I centri di formazione digitale e le reti di scuole superiori devono consolidare un modello organizzativo autonomo, evitando di restare iniziative pilota prive di continuità. L’internazionalizzazione richiede accordi strutturali con atenei partner, non solo progetti a termine.</t>
  </si>
  <si>
    <t>Fonte: ANVUR</t>
  </si>
  <si>
    <r>
      <t xml:space="preserve">Altro 
</t>
    </r>
    <r>
      <rPr>
        <i/>
        <sz val="8"/>
        <color theme="1"/>
        <rFont val="Calibri"/>
        <family val="2"/>
      </rPr>
      <t>(EDS/EDISU, enti territoriali, enti privati)</t>
    </r>
  </si>
  <si>
    <t>Borse di studio per l'accesso all'università</t>
  </si>
  <si>
    <t>Ecosistemi dell'innovazione e leader territoriali di R&amp;S</t>
  </si>
  <si>
    <t>Introduzione di dottorati innovativi in collab. con le imprese</t>
  </si>
  <si>
    <t>Iter dei progetti attivi</t>
  </si>
  <si>
    <r>
      <t xml:space="preserve">Altro 
</t>
    </r>
    <r>
      <rPr>
        <i/>
        <sz val="8"/>
        <rFont val="Calibri"/>
        <family val="2"/>
      </rPr>
      <t>(EDS/EDISU, enti territoriali, enti privati)</t>
    </r>
  </si>
  <si>
    <t>Progetto da avviare</t>
  </si>
  <si>
    <t>Progetto in corso</t>
  </si>
  <si>
    <t>Progetto da completare</t>
  </si>
  <si>
    <t>Progetto con iter concluso</t>
  </si>
  <si>
    <t>Regione</t>
  </si>
  <si>
    <t>Ambito nazionale</t>
  </si>
  <si>
    <t>Valle D'Aosta</t>
  </si>
  <si>
    <t>Italia*</t>
  </si>
  <si>
    <t>M4C1 
nr. progetti</t>
  </si>
  <si>
    <t>M4C2 
nr. progetti</t>
  </si>
  <si>
    <r>
      <t xml:space="preserve">Altro 
</t>
    </r>
    <r>
      <rPr>
        <i/>
        <sz val="8"/>
        <color theme="1"/>
        <rFont val="Calibri"/>
        <family val="2"/>
        <scheme val="minor"/>
      </rPr>
      <t>(enti per il diritto allo studio, enti territoriali, privato)</t>
    </r>
  </si>
  <si>
    <r>
      <t xml:space="preserve">Altro 
</t>
    </r>
    <r>
      <rPr>
        <i/>
        <sz val="8"/>
        <color theme="1"/>
        <rFont val="Calibri"/>
        <family val="2"/>
        <scheme val="minor"/>
      </rPr>
      <t>(EDS/EDISU, enti territoriali, enti privati)</t>
    </r>
  </si>
  <si>
    <t>Dalla ricerca all'impresa*</t>
  </si>
  <si>
    <t>Totale*</t>
  </si>
  <si>
    <r>
      <rPr>
        <b/>
        <i/>
        <sz val="7"/>
        <color rgb="FF000000"/>
        <rFont val="Calibri"/>
        <family val="2"/>
        <scheme val="minor"/>
      </rPr>
      <t>di cui:</t>
    </r>
    <r>
      <rPr>
        <b/>
        <sz val="7"/>
        <color rgb="FF000000"/>
        <rFont val="Calibri"/>
        <family val="2"/>
        <scheme val="minor"/>
      </rPr>
      <t xml:space="preserve"> importo per progetti nuovi</t>
    </r>
  </si>
  <si>
    <t>10.646*</t>
  </si>
  <si>
    <t>8.223*</t>
  </si>
  <si>
    <t>Dalla ricerca all'impresa</t>
  </si>
  <si>
    <t>* In relazione alle misure M4C2I1.03, M4C2I1.04, M4C2I1.05 vi è una quota di importo impegnato non attribuito alle singole progettualità, per cui il dato per singolo soggetto attuatore non somma con il totale misure riportato in colonna.</t>
  </si>
  <si>
    <t>M4C2 fin.
mln €</t>
  </si>
  <si>
    <t>M4C1 fin. 
mln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</si>
</sst>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
    <numFmt numFmtId="168" formatCode="0.0000%"/>
  </numFmts>
  <fonts count="46">
    <font>
      <sz val="11"/>
      <color theme="1"/>
      <name val="Calibri"/>
      <family val="2"/>
      <scheme val="minor"/>
    </font>
    <font>
      <sz val="11"/>
      <color theme="1"/>
      <name val="Calibri"/>
      <family val="2"/>
      <scheme val="minor"/>
    </font>
    <font>
      <b/>
      <sz val="14"/>
      <color rgb="FF002060"/>
      <name val="Calibri"/>
      <family val="2"/>
    </font>
    <font>
      <sz val="10"/>
      <color rgb="FF44546A"/>
      <name val="Calibri"/>
      <family val="2"/>
      <scheme val="minor"/>
    </font>
    <font>
      <i/>
      <sz val="9"/>
      <color theme="1"/>
      <name val="Calibri"/>
      <family val="2"/>
      <scheme val="minor"/>
    </font>
    <font>
      <sz val="8"/>
      <color theme="1"/>
      <name val="Calibri"/>
      <family val="2"/>
      <scheme val="minor"/>
    </font>
    <font>
      <u/>
      <sz val="11"/>
      <color theme="10"/>
      <name val="Calibri"/>
      <family val="2"/>
      <scheme val="minor"/>
    </font>
    <font>
      <b/>
      <sz val="8"/>
      <color theme="1"/>
      <name val="Calibri"/>
      <family val="2"/>
    </font>
    <font>
      <b/>
      <sz val="8"/>
      <color rgb="FF000000"/>
      <name val="Calibri"/>
      <family val="2"/>
      <scheme val="minor"/>
    </font>
    <font>
      <sz val="8"/>
      <color rgb="FF000000"/>
      <name val="Calibri"/>
      <family val="2"/>
      <scheme val="minor"/>
    </font>
    <font>
      <sz val="10"/>
      <color rgb="FF0E2841"/>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sz val="8"/>
      <color theme="1"/>
      <name val="Calibri"/>
      <family val="2"/>
    </font>
    <font>
      <sz val="9"/>
      <color theme="1"/>
      <name val="Calibri"/>
      <family val="2"/>
    </font>
    <font>
      <sz val="10"/>
      <color theme="1"/>
      <name val="Calibri"/>
      <family val="2"/>
    </font>
    <font>
      <b/>
      <sz val="10"/>
      <color rgb="FF002060"/>
      <name val="Calibri"/>
      <family val="2"/>
    </font>
    <font>
      <sz val="10"/>
      <color rgb="FF44546A"/>
      <name val="Symbol"/>
      <family val="1"/>
      <charset val="2"/>
    </font>
    <font>
      <b/>
      <sz val="8"/>
      <color theme="1"/>
      <name val="Calibri"/>
      <family val="2"/>
      <scheme val="minor"/>
    </font>
    <font>
      <b/>
      <sz val="7"/>
      <color rgb="FF000000"/>
      <name val="Calibri"/>
      <family val="2"/>
      <scheme val="minor"/>
    </font>
    <font>
      <sz val="7"/>
      <color rgb="FF000000"/>
      <name val="Calibri"/>
      <family val="2"/>
      <scheme val="minor"/>
    </font>
    <font>
      <b/>
      <i/>
      <sz val="8"/>
      <color rgb="FF000000"/>
      <name val="Calibri"/>
      <family val="2"/>
      <scheme val="minor"/>
    </font>
    <font>
      <b/>
      <sz val="8"/>
      <name val="Calibri"/>
      <family val="2"/>
      <scheme val="minor"/>
    </font>
    <font>
      <sz val="7"/>
      <color theme="1"/>
      <name val="Calibri"/>
      <family val="2"/>
      <scheme val="minor"/>
    </font>
    <font>
      <i/>
      <sz val="8"/>
      <color rgb="FF000000"/>
      <name val="Calibri"/>
      <family val="2"/>
      <scheme val="minor"/>
    </font>
    <font>
      <b/>
      <sz val="10"/>
      <color rgb="FF000000"/>
      <name val="Calibri"/>
      <family val="2"/>
      <scheme val="minor"/>
    </font>
    <font>
      <i/>
      <sz val="7"/>
      <color rgb="FF000000"/>
      <name val="Calibri"/>
      <family val="2"/>
      <scheme val="minor"/>
    </font>
    <font>
      <sz val="9"/>
      <color theme="1"/>
      <name val="Symbol"/>
      <family val="1"/>
      <charset val="2"/>
    </font>
    <font>
      <sz val="9"/>
      <color theme="1"/>
      <name val="Times New Roman"/>
      <family val="1"/>
    </font>
    <font>
      <i/>
      <sz val="8"/>
      <color theme="1"/>
      <name val="Calibri"/>
      <family val="2"/>
      <scheme val="minor"/>
    </font>
    <font>
      <sz val="10"/>
      <color rgb="FF0A2F41"/>
      <name val="Calibri"/>
      <family val="2"/>
      <scheme val="minor"/>
    </font>
    <font>
      <sz val="8"/>
      <color rgb="FF000000"/>
      <name val="Symbol"/>
      <family val="1"/>
      <charset val="2"/>
    </font>
    <font>
      <sz val="7"/>
      <color rgb="FF000000"/>
      <name val="Times New Roman"/>
      <family val="1"/>
    </font>
    <font>
      <i/>
      <sz val="8"/>
      <color theme="1"/>
      <name val="Calibri"/>
      <family val="2"/>
    </font>
    <font>
      <b/>
      <sz val="8"/>
      <name val="Calibri"/>
      <family val="2"/>
    </font>
    <font>
      <i/>
      <sz val="8"/>
      <name val="Calibri"/>
      <family val="2"/>
    </font>
    <font>
      <sz val="10"/>
      <color theme="1"/>
      <name val="Cailibri"/>
    </font>
    <font>
      <b/>
      <sz val="10"/>
      <color theme="1"/>
      <name val="Cailibri"/>
    </font>
    <font>
      <sz val="9"/>
      <color theme="1"/>
      <name val="Cailibri"/>
    </font>
    <font>
      <i/>
      <sz val="8"/>
      <color theme="1"/>
      <name val="Cailibri"/>
    </font>
    <font>
      <b/>
      <sz val="8"/>
      <color theme="1"/>
      <name val="Cailibri"/>
    </font>
    <font>
      <sz val="8"/>
      <color theme="1"/>
      <name val="Cailibri"/>
    </font>
    <font>
      <u/>
      <sz val="10"/>
      <color theme="10"/>
      <name val="Calibri"/>
      <family val="2"/>
      <scheme val="minor"/>
    </font>
    <font>
      <sz val="10"/>
      <color theme="1"/>
      <name val="Calibri"/>
      <family val="2"/>
      <scheme val="minor"/>
    </font>
    <font>
      <b/>
      <i/>
      <sz val="7"/>
      <color rgb="FF000000"/>
      <name val="Calibri"/>
      <family val="2"/>
      <scheme val="minor"/>
    </font>
  </fonts>
  <fills count="5">
    <fill>
      <patternFill patternType="none"/>
    </fill>
    <fill>
      <patternFill patternType="gray125"/>
    </fill>
    <fill>
      <patternFill patternType="solid">
        <fgColor rgb="FFDEEAF6"/>
        <bgColor indexed="64"/>
      </patternFill>
    </fill>
    <fill>
      <patternFill patternType="solid">
        <fgColor rgb="FFE8E8E8"/>
        <bgColor indexed="64"/>
      </patternFill>
    </fill>
    <fill>
      <patternFill patternType="solid">
        <fgColor rgb="FFDCEAF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6" fillId="0" borderId="0" applyNumberFormat="0" applyFill="0" applyBorder="0" applyAlignment="0" applyProtection="0"/>
    <xf numFmtId="0" fontId="16" fillId="0" borderId="0"/>
  </cellStyleXfs>
  <cellXfs count="333">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6" fillId="0" borderId="0" xfId="3" applyAlignment="1">
      <alignment vertical="center"/>
    </xf>
    <xf numFmtId="0" fontId="0" fillId="0" borderId="0" xfId="0" applyAlignment="1">
      <alignment horizontal="center"/>
    </xf>
    <xf numFmtId="0" fontId="9" fillId="0" borderId="1" xfId="0" applyFont="1" applyBorder="1" applyAlignment="1">
      <alignment vertical="center"/>
    </xf>
    <xf numFmtId="164" fontId="9" fillId="0" borderId="1" xfId="0" applyNumberFormat="1" applyFont="1" applyBorder="1" applyAlignment="1">
      <alignment horizontal="right" vertical="center"/>
    </xf>
    <xf numFmtId="0" fontId="4" fillId="0" borderId="0" xfId="0" applyFont="1" applyAlignment="1">
      <alignment horizontal="left" vertical="center"/>
    </xf>
    <xf numFmtId="0" fontId="10" fillId="0" borderId="0" xfId="0" applyFont="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xf>
    <xf numFmtId="0" fontId="10" fillId="0" borderId="0" xfId="0" applyFont="1" applyAlignment="1">
      <alignment horizontal="left" vertical="center"/>
    </xf>
    <xf numFmtId="0" fontId="4" fillId="0" borderId="0" xfId="0" applyFont="1"/>
    <xf numFmtId="0" fontId="17" fillId="0" borderId="0" xfId="0" applyFont="1"/>
    <xf numFmtId="0" fontId="4" fillId="0" borderId="0" xfId="0" applyFont="1" applyAlignment="1">
      <alignment horizontal="justify" vertical="center"/>
    </xf>
    <xf numFmtId="0" fontId="5" fillId="0" borderId="0" xfId="0" applyFont="1"/>
    <xf numFmtId="0" fontId="5" fillId="0" borderId="0" xfId="0" applyFont="1" applyAlignment="1">
      <alignment horizontal="center"/>
    </xf>
    <xf numFmtId="0" fontId="0" fillId="0" borderId="0" xfId="0"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166" fontId="5" fillId="0" borderId="1" xfId="0" applyNumberFormat="1" applyFont="1" applyBorder="1" applyAlignment="1">
      <alignment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166" fontId="19" fillId="2" borderId="1" xfId="0" applyNumberFormat="1" applyFont="1" applyFill="1" applyBorder="1" applyAlignment="1">
      <alignment vertical="center"/>
    </xf>
    <xf numFmtId="0" fontId="0" fillId="0" borderId="0" xfId="0" applyAlignment="1">
      <alignment vertical="center" wrapText="1"/>
    </xf>
    <xf numFmtId="0" fontId="20" fillId="0" borderId="0" xfId="0" applyFont="1" applyAlignment="1">
      <alignment vertical="center"/>
    </xf>
    <xf numFmtId="4" fontId="20" fillId="0" borderId="0" xfId="0" applyNumberFormat="1" applyFont="1" applyAlignment="1">
      <alignment horizontal="right" vertical="center"/>
    </xf>
    <xf numFmtId="10" fontId="20" fillId="0" borderId="0" xfId="0" applyNumberFormat="1" applyFont="1" applyAlignment="1">
      <alignment horizontal="right" vertical="center"/>
    </xf>
    <xf numFmtId="0" fontId="5" fillId="0" borderId="0" xfId="0" applyFont="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vertical="center" wrapText="1"/>
    </xf>
    <xf numFmtId="0" fontId="8" fillId="3" borderId="1" xfId="0" applyFont="1" applyFill="1" applyBorder="1" applyAlignment="1">
      <alignment vertical="center" wrapText="1"/>
    </xf>
    <xf numFmtId="0" fontId="22" fillId="2" borderId="1" xfId="0" applyFont="1" applyFill="1" applyBorder="1" applyAlignment="1">
      <alignment vertical="center" wrapText="1"/>
    </xf>
    <xf numFmtId="0" fontId="9" fillId="3" borderId="1" xfId="0" applyFont="1" applyFill="1" applyBorder="1" applyAlignment="1">
      <alignment horizontal="left" vertical="center" wrapText="1" indent="1"/>
    </xf>
    <xf numFmtId="0" fontId="8" fillId="2" borderId="1" xfId="0" applyFont="1" applyFill="1" applyBorder="1" applyAlignment="1">
      <alignment vertical="center"/>
    </xf>
    <xf numFmtId="0" fontId="9" fillId="0" borderId="1" xfId="0" applyFont="1" applyBorder="1" applyAlignment="1">
      <alignment horizontal="right" vertical="center"/>
    </xf>
    <xf numFmtId="0" fontId="5" fillId="0" borderId="0" xfId="0" applyFont="1" applyAlignment="1">
      <alignment vertical="center" wrapText="1"/>
    </xf>
    <xf numFmtId="164" fontId="8" fillId="3" borderId="1" xfId="0" applyNumberFormat="1" applyFont="1" applyFill="1" applyBorder="1" applyAlignment="1">
      <alignment horizontal="right" vertical="center"/>
    </xf>
    <xf numFmtId="164" fontId="22" fillId="2"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64" fontId="8" fillId="2" borderId="1" xfId="0" applyNumberFormat="1" applyFont="1" applyFill="1" applyBorder="1" applyAlignment="1">
      <alignment horizontal="right" vertical="center"/>
    </xf>
    <xf numFmtId="0" fontId="4" fillId="0" borderId="0" xfId="0" applyFont="1" applyAlignment="1">
      <alignment horizontal="left" vertical="center" wrapText="1"/>
    </xf>
    <xf numFmtId="167" fontId="9" fillId="0" borderId="1" xfId="0" applyNumberFormat="1" applyFont="1" applyBorder="1" applyAlignment="1">
      <alignment horizontal="right" vertical="center"/>
    </xf>
    <xf numFmtId="167" fontId="5" fillId="0" borderId="0" xfId="0" applyNumberFormat="1" applyFont="1" applyAlignment="1">
      <alignment vertical="center"/>
    </xf>
    <xf numFmtId="167" fontId="8" fillId="3" borderId="1" xfId="0" applyNumberFormat="1" applyFont="1" applyFill="1" applyBorder="1" applyAlignment="1">
      <alignment horizontal="right" vertical="center"/>
    </xf>
    <xf numFmtId="167" fontId="22" fillId="2" borderId="1" xfId="0" applyNumberFormat="1" applyFont="1" applyFill="1" applyBorder="1" applyAlignment="1">
      <alignment horizontal="right" vertical="center"/>
    </xf>
    <xf numFmtId="167" fontId="9" fillId="3" borderId="1" xfId="0" applyNumberFormat="1" applyFont="1" applyFill="1" applyBorder="1" applyAlignment="1">
      <alignment horizontal="right" vertical="center"/>
    </xf>
    <xf numFmtId="167" fontId="8" fillId="2" borderId="1" xfId="0" applyNumberFormat="1" applyFont="1" applyFill="1" applyBorder="1" applyAlignment="1">
      <alignment horizontal="right" vertical="center"/>
    </xf>
    <xf numFmtId="0" fontId="15" fillId="0" borderId="0" xfId="0" applyFont="1"/>
    <xf numFmtId="0" fontId="4" fillId="0" borderId="0" xfId="0" applyFont="1" applyAlignment="1">
      <alignment vertical="center" wrapText="1"/>
    </xf>
    <xf numFmtId="0" fontId="14" fillId="0" borderId="1" xfId="0" applyFont="1" applyBorder="1" applyAlignment="1">
      <alignment vertical="center"/>
    </xf>
    <xf numFmtId="0" fontId="14" fillId="0" borderId="0" xfId="0" applyFont="1"/>
    <xf numFmtId="167" fontId="14" fillId="0" borderId="1" xfId="0" applyNumberFormat="1" applyFont="1" applyBorder="1" applyAlignment="1">
      <alignment horizontal="right" vertical="center"/>
    </xf>
    <xf numFmtId="164" fontId="14" fillId="0" borderId="1" xfId="1" applyNumberFormat="1" applyFont="1" applyBorder="1" applyAlignment="1">
      <alignment horizontal="right" vertical="center"/>
    </xf>
    <xf numFmtId="0" fontId="14"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67" fontId="7" fillId="2" borderId="1" xfId="0" applyNumberFormat="1" applyFont="1" applyFill="1" applyBorder="1" applyAlignment="1">
      <alignment horizontal="right" vertical="center"/>
    </xf>
    <xf numFmtId="0" fontId="7" fillId="2" borderId="1" xfId="0" applyFont="1" applyFill="1" applyBorder="1" applyAlignment="1">
      <alignment vertical="center"/>
    </xf>
    <xf numFmtId="164" fontId="7" fillId="2" borderId="1" xfId="1" applyNumberFormat="1" applyFont="1" applyFill="1" applyBorder="1" applyAlignment="1">
      <alignment horizontal="right" vertical="center"/>
    </xf>
    <xf numFmtId="0" fontId="0" fillId="0" borderId="0" xfId="0" applyAlignment="1">
      <alignment horizontal="left" vertical="center"/>
    </xf>
    <xf numFmtId="0" fontId="7" fillId="2" borderId="1" xfId="0" applyFont="1" applyFill="1" applyBorder="1" applyAlignment="1">
      <alignment horizontal="left" vertical="center" wrapText="1"/>
    </xf>
    <xf numFmtId="0" fontId="14" fillId="0" borderId="0" xfId="0" applyFont="1" applyAlignment="1">
      <alignment vertical="center"/>
    </xf>
    <xf numFmtId="166" fontId="7" fillId="2" borderId="1" xfId="0" applyNumberFormat="1" applyFont="1" applyFill="1" applyBorder="1" applyAlignment="1">
      <alignment horizontal="right" vertical="center"/>
    </xf>
    <xf numFmtId="166" fontId="14" fillId="0" borderId="1" xfId="0" applyNumberFormat="1" applyFont="1" applyBorder="1" applyAlignment="1">
      <alignment horizontal="right" vertical="center"/>
    </xf>
    <xf numFmtId="166" fontId="14" fillId="0" borderId="0" xfId="0" applyNumberFormat="1" applyFont="1" applyAlignment="1">
      <alignment horizontal="right" vertical="center"/>
    </xf>
    <xf numFmtId="0" fontId="5" fillId="0" borderId="0" xfId="0" applyFont="1" applyAlignment="1">
      <alignment horizontal="right" vertical="center"/>
    </xf>
    <xf numFmtId="164" fontId="23" fillId="2" borderId="1" xfId="1" applyNumberFormat="1" applyFont="1" applyFill="1" applyBorder="1" applyAlignment="1">
      <alignment vertical="center"/>
    </xf>
    <xf numFmtId="164" fontId="5" fillId="0" borderId="1" xfId="1"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9" fillId="0" borderId="1" xfId="0" applyFont="1" applyBorder="1" applyAlignment="1">
      <alignment vertical="center"/>
    </xf>
    <xf numFmtId="0" fontId="5" fillId="0" borderId="3" xfId="0" applyFont="1" applyBorder="1" applyAlignment="1">
      <alignment horizontal="right" vertical="center" indent="1"/>
    </xf>
    <xf numFmtId="0" fontId="5" fillId="0" borderId="1" xfId="0" applyFont="1" applyBorder="1" applyAlignment="1">
      <alignment horizontal="right" vertical="center" indent="1"/>
    </xf>
    <xf numFmtId="0" fontId="5" fillId="0" borderId="2" xfId="0" applyFont="1" applyBorder="1" applyAlignment="1">
      <alignment horizontal="right" vertical="center" indent="1"/>
    </xf>
    <xf numFmtId="167" fontId="5" fillId="0" borderId="1" xfId="0" applyNumberFormat="1" applyFont="1" applyBorder="1" applyAlignment="1">
      <alignment horizontal="right" vertical="center" indent="1"/>
    </xf>
    <xf numFmtId="167" fontId="5" fillId="0" borderId="2" xfId="0" applyNumberFormat="1" applyFont="1" applyBorder="1" applyAlignment="1">
      <alignment horizontal="right" vertical="center" indent="1"/>
    </xf>
    <xf numFmtId="167" fontId="5" fillId="0" borderId="3" xfId="0" applyNumberFormat="1" applyFont="1" applyBorder="1" applyAlignment="1">
      <alignment horizontal="right" vertical="center" indent="1"/>
    </xf>
    <xf numFmtId="0" fontId="19" fillId="2" borderId="1" xfId="0" applyFont="1" applyFill="1" applyBorder="1" applyAlignment="1">
      <alignment vertical="center"/>
    </xf>
    <xf numFmtId="167" fontId="19" fillId="2" borderId="1" xfId="0" applyNumberFormat="1" applyFont="1" applyFill="1" applyBorder="1" applyAlignment="1">
      <alignment vertical="center"/>
    </xf>
    <xf numFmtId="167" fontId="5" fillId="0" borderId="1" xfId="0" applyNumberFormat="1" applyFont="1" applyBorder="1" applyAlignment="1">
      <alignment vertical="center"/>
    </xf>
    <xf numFmtId="164" fontId="19" fillId="2" borderId="1" xfId="1" applyNumberFormat="1" applyFont="1" applyFill="1" applyBorder="1" applyAlignment="1">
      <alignment vertical="center"/>
    </xf>
    <xf numFmtId="164" fontId="5" fillId="0" borderId="1" xfId="1" applyNumberFormat="1" applyFont="1" applyFill="1" applyBorder="1" applyAlignment="1">
      <alignment vertical="center"/>
    </xf>
    <xf numFmtId="0" fontId="20" fillId="2" borderId="1" xfId="0" applyFont="1" applyFill="1" applyBorder="1" applyAlignment="1">
      <alignment horizontal="center" vertical="center" wrapText="1"/>
    </xf>
    <xf numFmtId="0" fontId="24" fillId="0" borderId="1" xfId="0" applyFont="1" applyBorder="1" applyAlignment="1">
      <alignment vertical="center"/>
    </xf>
    <xf numFmtId="0" fontId="24" fillId="0" borderId="1" xfId="0" applyFont="1" applyBorder="1" applyAlignment="1">
      <alignment vertical="center" wrapText="1"/>
    </xf>
    <xf numFmtId="167" fontId="20" fillId="2" borderId="1" xfId="0" applyNumberFormat="1" applyFont="1" applyFill="1" applyBorder="1" applyAlignment="1">
      <alignment horizontal="right" vertical="center"/>
    </xf>
    <xf numFmtId="167" fontId="24" fillId="0" borderId="1" xfId="0" applyNumberFormat="1" applyFont="1" applyBorder="1" applyAlignment="1">
      <alignment horizontal="right" vertical="center"/>
    </xf>
    <xf numFmtId="164" fontId="20" fillId="2" borderId="1" xfId="0" applyNumberFormat="1" applyFont="1" applyFill="1" applyBorder="1" applyAlignment="1">
      <alignment horizontal="right" vertical="center"/>
    </xf>
    <xf numFmtId="164" fontId="24" fillId="0" borderId="1" xfId="0" applyNumberFormat="1" applyFont="1" applyBorder="1" applyAlignment="1">
      <alignment horizontal="right" vertical="center"/>
    </xf>
    <xf numFmtId="164" fontId="20" fillId="2" borderId="1" xfId="1" applyNumberFormat="1" applyFont="1" applyFill="1" applyBorder="1" applyAlignment="1">
      <alignment horizontal="right" vertical="center"/>
    </xf>
    <xf numFmtId="164" fontId="24" fillId="0" borderId="1" xfId="1" applyNumberFormat="1" applyFont="1" applyBorder="1" applyAlignment="1">
      <alignment horizontal="right" vertical="center"/>
    </xf>
    <xf numFmtId="164" fontId="0" fillId="0" borderId="0" xfId="0" applyNumberFormat="1"/>
    <xf numFmtId="0" fontId="8" fillId="0" borderId="0" xfId="0" applyFont="1" applyAlignment="1">
      <alignment vertical="center"/>
    </xf>
    <xf numFmtId="4" fontId="8" fillId="0" borderId="0" xfId="0" applyNumberFormat="1" applyFont="1" applyAlignment="1">
      <alignment horizontal="right" vertical="center"/>
    </xf>
    <xf numFmtId="0" fontId="8" fillId="0" borderId="0" xfId="0" applyFont="1" applyAlignment="1">
      <alignment horizontal="right" vertical="center"/>
    </xf>
    <xf numFmtId="0" fontId="22" fillId="2" borderId="1" xfId="0" applyFont="1" applyFill="1" applyBorder="1" applyAlignment="1">
      <alignment horizontal="center" vertical="center" wrapText="1"/>
    </xf>
    <xf numFmtId="3" fontId="8" fillId="3" borderId="1" xfId="0" applyNumberFormat="1" applyFont="1" applyFill="1" applyBorder="1" applyAlignment="1">
      <alignment horizontal="right" vertical="center"/>
    </xf>
    <xf numFmtId="0" fontId="8" fillId="3" borderId="1" xfId="0" applyFont="1" applyFill="1" applyBorder="1" applyAlignment="1">
      <alignment horizontal="right" vertical="center"/>
    </xf>
    <xf numFmtId="0" fontId="0" fillId="0" borderId="1" xfId="0" applyBorder="1" applyAlignment="1">
      <alignment vertical="center"/>
    </xf>
    <xf numFmtId="3" fontId="9" fillId="0" borderId="1" xfId="0" applyNumberFormat="1" applyFont="1" applyBorder="1" applyAlignment="1">
      <alignment horizontal="right" vertical="center"/>
    </xf>
    <xf numFmtId="3"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0" fontId="9" fillId="3" borderId="1" xfId="0" applyFont="1" applyFill="1" applyBorder="1" applyAlignment="1">
      <alignment horizontal="right" vertical="center" wrapText="1"/>
    </xf>
    <xf numFmtId="0" fontId="9" fillId="0" borderId="1" xfId="0" applyFont="1" applyBorder="1" applyAlignment="1">
      <alignment horizontal="right" vertical="center" wrapText="1"/>
    </xf>
    <xf numFmtId="3" fontId="9" fillId="3" borderId="1" xfId="0" applyNumberFormat="1" applyFont="1" applyFill="1" applyBorder="1" applyAlignment="1">
      <alignment horizontal="right" vertical="center" wrapText="1"/>
    </xf>
    <xf numFmtId="3" fontId="9" fillId="0" borderId="1" xfId="0" applyNumberFormat="1" applyFont="1" applyBorder="1" applyAlignment="1">
      <alignment horizontal="right" vertical="center" wrapText="1"/>
    </xf>
    <xf numFmtId="3" fontId="8" fillId="2" borderId="1"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0" fontId="8"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xf>
    <xf numFmtId="17" fontId="12" fillId="0" borderId="1" xfId="0" applyNumberFormat="1" applyFont="1" applyBorder="1" applyAlignment="1">
      <alignment horizontal="center" vertical="center"/>
    </xf>
    <xf numFmtId="0" fontId="26"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21" fillId="0" borderId="0" xfId="0" applyFont="1" applyAlignment="1">
      <alignment vertical="center" wrapText="1"/>
    </xf>
    <xf numFmtId="0" fontId="12" fillId="0" borderId="0" xfId="0" applyFont="1" applyAlignment="1">
      <alignment horizontal="center" vertical="center"/>
    </xf>
    <xf numFmtId="17" fontId="12" fillId="0" borderId="0" xfId="0" applyNumberFormat="1" applyFont="1" applyAlignment="1">
      <alignment horizontal="center" vertical="center"/>
    </xf>
    <xf numFmtId="0" fontId="11" fillId="0" borderId="0" xfId="0" applyFont="1" applyAlignment="1">
      <alignment horizontal="center" vertical="center"/>
    </xf>
    <xf numFmtId="0" fontId="28" fillId="0" borderId="0" xfId="0" applyFont="1" applyAlignment="1">
      <alignment horizontal="left" vertical="center"/>
    </xf>
    <xf numFmtId="0" fontId="9"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0" fontId="21" fillId="0" borderId="2" xfId="0" applyFont="1" applyBorder="1" applyAlignment="1">
      <alignment horizontal="left" vertical="center" wrapText="1" indent="1"/>
    </xf>
    <xf numFmtId="0" fontId="21" fillId="0" borderId="8" xfId="0" applyFont="1" applyBorder="1" applyAlignment="1">
      <alignment horizontal="left" vertical="center" wrapText="1" indent="1"/>
    </xf>
    <xf numFmtId="0" fontId="27" fillId="0" borderId="1" xfId="0" applyFont="1" applyBorder="1" applyAlignment="1">
      <alignment horizontal="left" vertical="center" wrapText="1" indent="1"/>
    </xf>
    <xf numFmtId="0" fontId="24" fillId="0" borderId="2" xfId="0" applyFont="1" applyBorder="1" applyAlignment="1">
      <alignment horizontal="left" vertical="center" wrapText="1" indent="1"/>
    </xf>
    <xf numFmtId="0" fontId="13" fillId="0" borderId="0" xfId="0" applyFont="1"/>
    <xf numFmtId="0" fontId="13" fillId="0" borderId="0" xfId="0" applyFont="1" applyAlignment="1">
      <alignment horizontal="left"/>
    </xf>
    <xf numFmtId="0" fontId="21" fillId="0" borderId="1" xfId="0" applyFont="1" applyBorder="1" applyAlignment="1">
      <alignment horizontal="center" vertical="center"/>
    </xf>
    <xf numFmtId="0" fontId="21" fillId="0" borderId="1" xfId="0" applyFont="1" applyBorder="1" applyAlignment="1">
      <alignment vertical="center"/>
    </xf>
    <xf numFmtId="0" fontId="8" fillId="3" borderId="1" xfId="0" applyFont="1" applyFill="1" applyBorder="1" applyAlignment="1">
      <alignment horizontal="center" vertical="center" wrapText="1"/>
    </xf>
    <xf numFmtId="3" fontId="21" fillId="0" borderId="1" xfId="0" applyNumberFormat="1" applyFont="1" applyBorder="1" applyAlignment="1">
      <alignment horizontal="right" vertical="center" indent="1"/>
    </xf>
    <xf numFmtId="3" fontId="24" fillId="0" borderId="1" xfId="0" applyNumberFormat="1" applyFont="1" applyBorder="1" applyAlignment="1">
      <alignment horizontal="right" vertical="center" indent="1"/>
    </xf>
    <xf numFmtId="0" fontId="21" fillId="0" borderId="1" xfId="0" applyFont="1" applyBorder="1" applyAlignment="1">
      <alignment horizontal="right" vertical="center" indent="1"/>
    </xf>
    <xf numFmtId="0" fontId="24" fillId="0" borderId="1" xfId="0" applyFont="1" applyBorder="1" applyAlignment="1">
      <alignment horizontal="right" vertical="center" indent="1"/>
    </xf>
    <xf numFmtId="0" fontId="21" fillId="0" borderId="9" xfId="0" applyFont="1" applyBorder="1" applyAlignment="1">
      <alignment horizontal="center" vertical="center"/>
    </xf>
    <xf numFmtId="0" fontId="21" fillId="0" borderId="9" xfId="0" applyFont="1" applyBorder="1" applyAlignment="1">
      <alignment horizontal="left" vertical="center" wrapText="1" indent="1"/>
    </xf>
    <xf numFmtId="0" fontId="21" fillId="0" borderId="9" xfId="0" applyFont="1" applyBorder="1" applyAlignment="1">
      <alignment vertical="center"/>
    </xf>
    <xf numFmtId="0" fontId="21" fillId="0" borderId="9" xfId="0" applyFont="1" applyBorder="1" applyAlignment="1">
      <alignment horizontal="right" vertical="center" indent="1"/>
    </xf>
    <xf numFmtId="3" fontId="21" fillId="0" borderId="9" xfId="0" applyNumberFormat="1" applyFont="1" applyBorder="1" applyAlignment="1">
      <alignment horizontal="right" vertical="center" indent="1"/>
    </xf>
    <xf numFmtId="0" fontId="21" fillId="0" borderId="11" xfId="0" applyFont="1" applyBorder="1" applyAlignment="1">
      <alignment horizontal="center" vertical="center"/>
    </xf>
    <xf numFmtId="0" fontId="21" fillId="0" borderId="11" xfId="0" applyFont="1" applyBorder="1" applyAlignment="1">
      <alignment horizontal="left" vertical="center" wrapText="1" indent="1"/>
    </xf>
    <xf numFmtId="0" fontId="21" fillId="0" borderId="11" xfId="0" applyFont="1" applyBorder="1" applyAlignment="1">
      <alignment vertical="center"/>
    </xf>
    <xf numFmtId="0" fontId="21" fillId="0" borderId="11" xfId="0" applyFont="1" applyBorder="1" applyAlignment="1">
      <alignment horizontal="right" vertical="center" indent="1"/>
    </xf>
    <xf numFmtId="3" fontId="21" fillId="0" borderId="11" xfId="0" applyNumberFormat="1" applyFont="1" applyBorder="1" applyAlignment="1">
      <alignment horizontal="right" vertical="center" indent="1"/>
    </xf>
    <xf numFmtId="0" fontId="21" fillId="0" borderId="10" xfId="0" applyFont="1" applyBorder="1" applyAlignment="1">
      <alignment horizontal="left" vertical="center" wrapText="1" indent="1"/>
    </xf>
    <xf numFmtId="0" fontId="21" fillId="0" borderId="10" xfId="0" applyFont="1" applyBorder="1" applyAlignment="1">
      <alignment vertical="center" wrapText="1"/>
    </xf>
    <xf numFmtId="0" fontId="21" fillId="0" borderId="10" xfId="0" applyFont="1" applyBorder="1" applyAlignment="1">
      <alignment horizontal="center" vertical="center"/>
    </xf>
    <xf numFmtId="0" fontId="21" fillId="0" borderId="10" xfId="0" applyFont="1" applyBorder="1" applyAlignment="1">
      <alignment horizontal="right" vertical="center" indent="1"/>
    </xf>
    <xf numFmtId="3" fontId="21" fillId="0" borderId="10" xfId="0" applyNumberFormat="1" applyFont="1" applyBorder="1" applyAlignment="1">
      <alignment horizontal="right" vertical="center" indent="1"/>
    </xf>
    <xf numFmtId="3" fontId="24" fillId="0" borderId="11" xfId="0" applyNumberFormat="1" applyFont="1" applyBorder="1" applyAlignment="1">
      <alignment horizontal="right" vertical="center" indent="1"/>
    </xf>
    <xf numFmtId="0" fontId="24" fillId="0" borderId="11" xfId="0" applyFont="1" applyBorder="1" applyAlignment="1">
      <alignment horizontal="right" vertical="center" indent="1"/>
    </xf>
    <xf numFmtId="0" fontId="21" fillId="0" borderId="10" xfId="0" applyFont="1" applyBorder="1" applyAlignment="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1" fillId="0" borderId="15" xfId="0" applyFont="1" applyBorder="1" applyAlignment="1">
      <alignment horizontal="center" vertical="center"/>
    </xf>
    <xf numFmtId="164" fontId="20" fillId="2" borderId="16" xfId="0" applyNumberFormat="1" applyFont="1" applyFill="1" applyBorder="1" applyAlignment="1">
      <alignment horizontal="right" vertical="center" indent="1"/>
    </xf>
    <xf numFmtId="0" fontId="21" fillId="0" borderId="17" xfId="0" applyFont="1" applyBorder="1" applyAlignment="1">
      <alignment horizontal="center" vertical="center"/>
    </xf>
    <xf numFmtId="164" fontId="20" fillId="2" borderId="18" xfId="0" applyNumberFormat="1" applyFont="1" applyFill="1" applyBorder="1" applyAlignment="1">
      <alignment horizontal="right" vertical="center" indent="1"/>
    </xf>
    <xf numFmtId="0" fontId="21" fillId="0" borderId="19" xfId="0" applyFont="1" applyBorder="1" applyAlignment="1">
      <alignment horizontal="center" vertical="center"/>
    </xf>
    <xf numFmtId="164" fontId="20" fillId="2" borderId="20" xfId="0" applyNumberFormat="1" applyFont="1" applyFill="1" applyBorder="1" applyAlignment="1">
      <alignment horizontal="right" vertical="center" indent="1"/>
    </xf>
    <xf numFmtId="0" fontId="21" fillId="0" borderId="21" xfId="0" applyFont="1" applyBorder="1" applyAlignment="1">
      <alignment horizontal="center" vertical="center"/>
    </xf>
    <xf numFmtId="164" fontId="20" fillId="2" borderId="22" xfId="0" applyNumberFormat="1" applyFont="1" applyFill="1" applyBorder="1" applyAlignment="1">
      <alignment horizontal="right" vertical="center" indent="1"/>
    </xf>
    <xf numFmtId="0" fontId="21" fillId="0" borderId="23" xfId="0" applyFont="1" applyBorder="1" applyAlignment="1">
      <alignment horizontal="center" vertical="center"/>
    </xf>
    <xf numFmtId="0" fontId="21" fillId="0" borderId="24" xfId="0" applyFont="1" applyBorder="1" applyAlignment="1">
      <alignment horizontal="left" vertical="center" wrapText="1" indent="1"/>
    </xf>
    <xf numFmtId="3" fontId="21" fillId="0" borderId="24" xfId="0" applyNumberFormat="1" applyFont="1" applyBorder="1" applyAlignment="1">
      <alignment horizontal="right" vertical="center" indent="1"/>
    </xf>
    <xf numFmtId="164" fontId="20" fillId="2" borderId="25" xfId="0" applyNumberFormat="1" applyFont="1" applyFill="1" applyBorder="1" applyAlignment="1">
      <alignment horizontal="right" vertical="center" inden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3" fontId="21" fillId="0" borderId="16" xfId="0" applyNumberFormat="1" applyFont="1" applyBorder="1" applyAlignment="1">
      <alignment horizontal="right" vertical="center" indent="1"/>
    </xf>
    <xf numFmtId="3" fontId="21" fillId="0" borderId="18" xfId="0" applyNumberFormat="1" applyFont="1" applyBorder="1" applyAlignment="1">
      <alignment horizontal="right" vertical="center" indent="1"/>
    </xf>
    <xf numFmtId="3" fontId="21" fillId="0" borderId="20" xfId="0" applyNumberFormat="1" applyFont="1" applyBorder="1" applyAlignment="1">
      <alignment horizontal="right" vertical="center" indent="1"/>
    </xf>
    <xf numFmtId="0" fontId="21" fillId="0" borderId="20" xfId="0" applyFont="1" applyBorder="1" applyAlignment="1">
      <alignment horizontal="right" vertical="center" indent="1"/>
    </xf>
    <xf numFmtId="0" fontId="21" fillId="0" borderId="16" xfId="0" applyFont="1" applyBorder="1" applyAlignment="1">
      <alignment horizontal="right" vertical="center" indent="1"/>
    </xf>
    <xf numFmtId="0" fontId="21" fillId="0" borderId="18" xfId="0" applyFont="1" applyBorder="1" applyAlignment="1">
      <alignment horizontal="right" vertical="center" indent="1"/>
    </xf>
    <xf numFmtId="0" fontId="21" fillId="0" borderId="21" xfId="0" applyFont="1" applyBorder="1" applyAlignment="1">
      <alignment horizontal="center" vertical="center" wrapText="1"/>
    </xf>
    <xf numFmtId="3" fontId="21" fillId="0" borderId="22" xfId="0" applyNumberFormat="1" applyFont="1" applyBorder="1" applyAlignment="1">
      <alignment horizontal="right" vertical="center" indent="1"/>
    </xf>
    <xf numFmtId="0" fontId="21" fillId="0" borderId="22" xfId="0" applyFont="1" applyBorder="1" applyAlignment="1">
      <alignment horizontal="right" vertical="center" indent="1"/>
    </xf>
    <xf numFmtId="0" fontId="21" fillId="0" borderId="24" xfId="0" applyFont="1" applyBorder="1" applyAlignment="1">
      <alignment vertical="center"/>
    </xf>
    <xf numFmtId="0" fontId="21" fillId="0" borderId="24" xfId="0" applyFont="1" applyBorder="1" applyAlignment="1">
      <alignment horizontal="center" vertical="center"/>
    </xf>
    <xf numFmtId="0" fontId="21" fillId="0" borderId="24" xfId="0" applyFont="1" applyBorder="1" applyAlignment="1">
      <alignment horizontal="right" vertical="center" indent="1"/>
    </xf>
    <xf numFmtId="3" fontId="21" fillId="0" borderId="25" xfId="0" applyNumberFormat="1" applyFont="1" applyBorder="1" applyAlignment="1">
      <alignment horizontal="right" vertical="center" indent="1"/>
    </xf>
    <xf numFmtId="164" fontId="0" fillId="0" borderId="0" xfId="0" applyNumberFormat="1" applyAlignment="1">
      <alignment vertical="center"/>
    </xf>
    <xf numFmtId="3" fontId="8" fillId="0" borderId="0" xfId="0" applyNumberFormat="1" applyFont="1" applyAlignment="1">
      <alignment horizontal="right" vertical="center"/>
    </xf>
    <xf numFmtId="10" fontId="8" fillId="0" borderId="0" xfId="0" applyNumberFormat="1" applyFont="1" applyAlignment="1">
      <alignment horizontal="right" vertical="center"/>
    </xf>
    <xf numFmtId="3" fontId="5" fillId="0" borderId="1" xfId="0" applyNumberFormat="1" applyFont="1" applyBorder="1" applyAlignment="1">
      <alignment horizontal="right" vertical="center"/>
    </xf>
    <xf numFmtId="164" fontId="5" fillId="0" borderId="1" xfId="0" applyNumberFormat="1" applyFont="1" applyBorder="1" applyAlignment="1">
      <alignment horizontal="right" vertical="center"/>
    </xf>
    <xf numFmtId="3" fontId="19" fillId="0" borderId="1" xfId="0" applyNumberFormat="1" applyFont="1" applyBorder="1" applyAlignment="1">
      <alignment horizontal="right" vertical="center"/>
    </xf>
    <xf numFmtId="164" fontId="19" fillId="0" borderId="1" xfId="0" applyNumberFormat="1" applyFont="1" applyBorder="1" applyAlignment="1">
      <alignment horizontal="right" vertical="center"/>
    </xf>
    <xf numFmtId="0" fontId="31" fillId="0" borderId="0" xfId="0" applyFont="1" applyAlignment="1">
      <alignment horizontal="left" vertical="center"/>
    </xf>
    <xf numFmtId="0" fontId="25" fillId="0" borderId="1" xfId="0" applyFont="1" applyBorder="1" applyAlignment="1">
      <alignment vertical="center"/>
    </xf>
    <xf numFmtId="0" fontId="25" fillId="0" borderId="1" xfId="0" applyFont="1" applyBorder="1" applyAlignment="1">
      <alignment horizontal="right" vertical="center"/>
    </xf>
    <xf numFmtId="0" fontId="31" fillId="0" borderId="0" xfId="0" applyFont="1" applyAlignment="1">
      <alignment vertical="center"/>
    </xf>
    <xf numFmtId="167" fontId="25"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0" fontId="8" fillId="0" borderId="1" xfId="0" applyFont="1" applyBorder="1" applyAlignment="1">
      <alignment horizontal="left" vertical="center" wrapText="1" indent="1"/>
    </xf>
    <xf numFmtId="0" fontId="32" fillId="3" borderId="2" xfId="0" applyFont="1" applyFill="1" applyBorder="1" applyAlignment="1">
      <alignment horizontal="left" vertical="center" wrapText="1" indent="1"/>
    </xf>
    <xf numFmtId="0" fontId="32" fillId="3" borderId="3" xfId="0" applyFont="1" applyFill="1" applyBorder="1" applyAlignment="1">
      <alignment horizontal="left" vertical="center" wrapText="1" indent="1"/>
    </xf>
    <xf numFmtId="0" fontId="32" fillId="3" borderId="7"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7" fillId="2" borderId="2" xfId="0" applyFont="1" applyFill="1" applyBorder="1" applyAlignment="1">
      <alignment horizontal="center" vertical="center" wrapText="1"/>
    </xf>
    <xf numFmtId="3" fontId="14" fillId="0" borderId="1" xfId="0" applyNumberFormat="1" applyFont="1" applyBorder="1" applyAlignment="1">
      <alignment horizontal="right" vertical="center"/>
    </xf>
    <xf numFmtId="3" fontId="7" fillId="2" borderId="1" xfId="0" applyNumberFormat="1" applyFont="1" applyFill="1" applyBorder="1" applyAlignment="1">
      <alignment horizontal="right" vertical="center"/>
    </xf>
    <xf numFmtId="0" fontId="35"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167" fontId="5" fillId="0" borderId="1" xfId="0" applyNumberFormat="1" applyFont="1" applyBorder="1" applyAlignment="1">
      <alignment horizontal="right" vertical="center"/>
    </xf>
    <xf numFmtId="167" fontId="19" fillId="0" borderId="1" xfId="0" applyNumberFormat="1" applyFont="1" applyBorder="1" applyAlignment="1">
      <alignment horizontal="right" vertical="center"/>
    </xf>
    <xf numFmtId="167" fontId="39" fillId="0" borderId="0" xfId="0" applyNumberFormat="1" applyFont="1" applyAlignment="1">
      <alignment vertical="center"/>
    </xf>
    <xf numFmtId="166" fontId="39" fillId="0" borderId="0" xfId="0" applyNumberFormat="1" applyFont="1" applyAlignment="1">
      <alignment vertical="center"/>
    </xf>
    <xf numFmtId="164" fontId="39" fillId="0" borderId="0" xfId="1" applyNumberFormat="1" applyFont="1" applyAlignment="1">
      <alignment vertical="center"/>
    </xf>
    <xf numFmtId="168" fontId="39" fillId="0" borderId="0" xfId="0" applyNumberFormat="1" applyFont="1" applyAlignment="1">
      <alignment vertical="center"/>
    </xf>
    <xf numFmtId="0" fontId="41" fillId="2" borderId="1" xfId="0" applyFont="1" applyFill="1" applyBorder="1" applyAlignment="1">
      <alignment horizontal="center" vertical="center"/>
    </xf>
    <xf numFmtId="0" fontId="41" fillId="0" borderId="0" xfId="0" applyFont="1" applyAlignment="1">
      <alignment vertical="center"/>
    </xf>
    <xf numFmtId="3" fontId="42" fillId="0" borderId="1" xfId="0" applyNumberFormat="1" applyFont="1" applyBorder="1" applyAlignment="1">
      <alignment vertical="center"/>
    </xf>
    <xf numFmtId="3" fontId="42" fillId="0" borderId="0" xfId="0" applyNumberFormat="1" applyFont="1" applyAlignment="1">
      <alignment vertical="center"/>
    </xf>
    <xf numFmtId="0" fontId="40" fillId="0" borderId="1" xfId="0" applyFont="1" applyBorder="1" applyAlignment="1">
      <alignment vertical="center"/>
    </xf>
    <xf numFmtId="0" fontId="40" fillId="0" borderId="0" xfId="0" applyFont="1" applyAlignment="1">
      <alignment vertical="center"/>
    </xf>
    <xf numFmtId="3" fontId="41" fillId="2" borderId="1" xfId="0" applyNumberFormat="1" applyFont="1" applyFill="1" applyBorder="1" applyAlignment="1">
      <alignment horizontal="left" vertical="center"/>
    </xf>
    <xf numFmtId="3" fontId="41" fillId="0" borderId="0" xfId="0" applyNumberFormat="1" applyFont="1" applyAlignment="1">
      <alignment horizontal="center" vertical="center"/>
    </xf>
    <xf numFmtId="3" fontId="39" fillId="0" borderId="0" xfId="0" applyNumberFormat="1" applyFont="1" applyAlignment="1">
      <alignment vertical="center"/>
    </xf>
    <xf numFmtId="0" fontId="38" fillId="0" borderId="0" xfId="0" applyFont="1" applyAlignment="1">
      <alignment horizontal="center" vertical="center"/>
    </xf>
    <xf numFmtId="3" fontId="37" fillId="0" borderId="0" xfId="0" applyNumberFormat="1" applyFont="1" applyAlignment="1">
      <alignment vertical="center"/>
    </xf>
    <xf numFmtId="3" fontId="41" fillId="0" borderId="0" xfId="0" applyNumberFormat="1" applyFont="1" applyAlignment="1">
      <alignment horizontal="left" vertical="center"/>
    </xf>
    <xf numFmtId="164" fontId="41" fillId="0" borderId="0" xfId="1" applyNumberFormat="1" applyFont="1" applyFill="1" applyBorder="1" applyAlignment="1">
      <alignment horizontal="right" vertical="center"/>
    </xf>
    <xf numFmtId="3" fontId="41" fillId="0" borderId="0" xfId="0" applyNumberFormat="1" applyFont="1" applyAlignment="1">
      <alignment horizontal="right" vertical="center"/>
    </xf>
    <xf numFmtId="167" fontId="42" fillId="0" borderId="0" xfId="0" applyNumberFormat="1" applyFont="1" applyAlignment="1">
      <alignment vertical="center"/>
    </xf>
    <xf numFmtId="0" fontId="41" fillId="2" borderId="1" xfId="0" applyFont="1" applyFill="1" applyBorder="1" applyAlignment="1">
      <alignment horizontal="center" vertical="center" wrapText="1"/>
    </xf>
    <xf numFmtId="0" fontId="19" fillId="4" borderId="1" xfId="0" applyFont="1" applyFill="1" applyBorder="1" applyAlignment="1">
      <alignment vertical="center"/>
    </xf>
    <xf numFmtId="0" fontId="19" fillId="4" borderId="1" xfId="0" applyFont="1" applyFill="1" applyBorder="1" applyAlignment="1">
      <alignment horizontal="center" vertical="center"/>
    </xf>
    <xf numFmtId="0" fontId="30" fillId="0" borderId="1" xfId="0" applyFont="1" applyBorder="1" applyAlignment="1">
      <alignment vertical="center"/>
    </xf>
    <xf numFmtId="3" fontId="30" fillId="0" borderId="1" xfId="0" applyNumberFormat="1" applyFont="1" applyBorder="1" applyAlignment="1">
      <alignment horizontal="right" vertical="center"/>
    </xf>
    <xf numFmtId="3" fontId="19" fillId="4" borderId="1" xfId="0" applyNumberFormat="1" applyFont="1" applyFill="1" applyBorder="1" applyAlignment="1">
      <alignment horizontal="right" vertical="center"/>
    </xf>
    <xf numFmtId="0" fontId="19" fillId="4" borderId="1" xfId="0" applyFont="1" applyFill="1" applyBorder="1" applyAlignment="1">
      <alignment horizontal="center" vertical="center" wrapText="1"/>
    </xf>
    <xf numFmtId="0" fontId="19" fillId="0" borderId="0" xfId="0" applyFont="1" applyAlignment="1">
      <alignment vertical="center"/>
    </xf>
    <xf numFmtId="3" fontId="19" fillId="0" borderId="0" xfId="0" applyNumberFormat="1" applyFont="1" applyAlignment="1">
      <alignment horizontal="right" vertical="center"/>
    </xf>
    <xf numFmtId="164" fontId="5" fillId="0" borderId="1" xfId="1" applyNumberFormat="1" applyFont="1" applyBorder="1" applyAlignment="1">
      <alignment horizontal="right" vertical="center"/>
    </xf>
    <xf numFmtId="164" fontId="19" fillId="4" borderId="1" xfId="1" applyNumberFormat="1" applyFont="1" applyFill="1" applyBorder="1" applyAlignment="1">
      <alignment horizontal="right" vertical="center"/>
    </xf>
    <xf numFmtId="167" fontId="30" fillId="0" borderId="1" xfId="0" applyNumberFormat="1" applyFont="1" applyBorder="1" applyAlignment="1">
      <alignment horizontal="right" vertical="center"/>
    </xf>
    <xf numFmtId="167" fontId="19" fillId="4" borderId="1" xfId="0" applyNumberFormat="1" applyFont="1" applyFill="1" applyBorder="1" applyAlignment="1">
      <alignment horizontal="right" vertical="center"/>
    </xf>
    <xf numFmtId="167" fontId="8" fillId="0" borderId="1" xfId="0" applyNumberFormat="1" applyFont="1" applyBorder="1" applyAlignment="1">
      <alignment horizontal="right" vertical="center"/>
    </xf>
    <xf numFmtId="165" fontId="0" fillId="0" borderId="0" xfId="0" applyNumberFormat="1"/>
    <xf numFmtId="166" fontId="0" fillId="0" borderId="0" xfId="0" applyNumberFormat="1"/>
    <xf numFmtId="167" fontId="9" fillId="0" borderId="0" xfId="0" applyNumberFormat="1" applyFont="1" applyAlignment="1">
      <alignment horizontal="right" vertical="center"/>
    </xf>
    <xf numFmtId="0" fontId="9" fillId="0" borderId="0" xfId="0" applyFont="1" applyAlignment="1">
      <alignment vertical="center"/>
    </xf>
    <xf numFmtId="0" fontId="43" fillId="0" borderId="0" xfId="3" applyFont="1" applyAlignment="1">
      <alignment horizontal="left" vertical="center"/>
    </xf>
    <xf numFmtId="0" fontId="44" fillId="0" borderId="0" xfId="0" applyFont="1"/>
    <xf numFmtId="0" fontId="43" fillId="0" borderId="0" xfId="3" applyFont="1" applyAlignment="1">
      <alignment vertical="center"/>
    </xf>
    <xf numFmtId="0" fontId="30" fillId="0" borderId="1" xfId="0" applyFont="1" applyBorder="1" applyAlignment="1">
      <alignment vertical="center" wrapText="1"/>
    </xf>
    <xf numFmtId="166" fontId="30" fillId="0" borderId="1" xfId="0" applyNumberFormat="1" applyFont="1" applyBorder="1" applyAlignment="1">
      <alignment vertical="center"/>
    </xf>
    <xf numFmtId="167" fontId="7" fillId="4" borderId="1" xfId="0" applyNumberFormat="1" applyFont="1" applyFill="1" applyBorder="1" applyAlignment="1">
      <alignment horizontal="right" vertical="center"/>
    </xf>
    <xf numFmtId="0" fontId="19" fillId="2" borderId="4" xfId="0" applyFont="1" applyFill="1" applyBorder="1" applyAlignment="1">
      <alignment vertical="center"/>
    </xf>
    <xf numFmtId="0" fontId="19" fillId="2" borderId="5" xfId="0" applyFont="1" applyFill="1" applyBorder="1" applyAlignment="1">
      <alignment vertical="center"/>
    </xf>
    <xf numFmtId="167" fontId="19" fillId="2" borderId="6" xfId="0" applyNumberFormat="1" applyFont="1" applyFill="1" applyBorder="1" applyAlignment="1">
      <alignment horizontal="right" vertical="center" indent="1"/>
    </xf>
    <xf numFmtId="0" fontId="24" fillId="0" borderId="1" xfId="0" applyFont="1" applyBorder="1" applyAlignment="1">
      <alignment horizontal="right" vertical="center" wrapText="1" indent="1"/>
    </xf>
    <xf numFmtId="164" fontId="42" fillId="0" borderId="1" xfId="1" applyNumberFormat="1" applyFont="1" applyBorder="1" applyAlignment="1">
      <alignment horizontal="right" vertical="center" indent="1"/>
    </xf>
    <xf numFmtId="3" fontId="42" fillId="0" borderId="1" xfId="0" applyNumberFormat="1" applyFont="1" applyBorder="1" applyAlignment="1">
      <alignment horizontal="right" vertical="center" indent="1"/>
    </xf>
    <xf numFmtId="0" fontId="40" fillId="0" borderId="1" xfId="0" applyFont="1" applyBorder="1" applyAlignment="1">
      <alignment horizontal="right" vertical="center" indent="1"/>
    </xf>
    <xf numFmtId="164" fontId="41" fillId="2" borderId="1" xfId="1" applyNumberFormat="1" applyFont="1" applyFill="1" applyBorder="1" applyAlignment="1">
      <alignment horizontal="right" vertical="center" indent="1"/>
    </xf>
    <xf numFmtId="3" fontId="41" fillId="2" borderId="1" xfId="0" applyNumberFormat="1" applyFont="1" applyFill="1" applyBorder="1" applyAlignment="1">
      <alignment horizontal="right" vertical="center" indent="1"/>
    </xf>
    <xf numFmtId="167" fontId="42" fillId="0" borderId="1" xfId="0" applyNumberFormat="1" applyFont="1" applyBorder="1" applyAlignment="1">
      <alignment horizontal="right" vertical="center" indent="1"/>
    </xf>
    <xf numFmtId="167" fontId="40" fillId="0" borderId="1" xfId="0" applyNumberFormat="1" applyFont="1" applyBorder="1" applyAlignment="1">
      <alignment horizontal="right" vertical="center" indent="1"/>
    </xf>
    <xf numFmtId="167" fontId="41" fillId="2" borderId="1" xfId="0" applyNumberFormat="1" applyFont="1" applyFill="1" applyBorder="1" applyAlignment="1">
      <alignment horizontal="right" vertical="center" indent="1"/>
    </xf>
    <xf numFmtId="3" fontId="0" fillId="0" borderId="0" xfId="0" applyNumberFormat="1"/>
    <xf numFmtId="0" fontId="4" fillId="0" borderId="0" xfId="0" applyFont="1" applyAlignment="1">
      <alignment horizontal="left" vertical="center" wrapText="1"/>
    </xf>
    <xf numFmtId="0" fontId="8"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vertical="center"/>
    </xf>
    <xf numFmtId="0" fontId="19" fillId="2" borderId="1" xfId="0" applyFont="1" applyFill="1" applyBorder="1" applyAlignment="1">
      <alignment horizontal="center" vertical="center"/>
    </xf>
    <xf numFmtId="0" fontId="19" fillId="2" borderId="4" xfId="0" applyFont="1" applyFill="1" applyBorder="1" applyAlignment="1">
      <alignment horizontal="left" vertical="center"/>
    </xf>
    <xf numFmtId="0" fontId="19" fillId="2" borderId="6" xfId="0" applyFont="1" applyFill="1" applyBorder="1" applyAlignment="1">
      <alignment horizontal="left" vertical="center"/>
    </xf>
    <xf numFmtId="0" fontId="30" fillId="0" borderId="0" xfId="0" applyFont="1" applyAlignment="1">
      <alignment horizontal="left" vertical="center" wrapText="1"/>
    </xf>
    <xf numFmtId="0" fontId="7" fillId="2" borderId="4" xfId="0" applyFont="1" applyFill="1" applyBorder="1" applyAlignment="1">
      <alignment horizontal="left" vertical="center"/>
    </xf>
    <xf numFmtId="0" fontId="7" fillId="2" borderId="6" xfId="0" applyFont="1" applyFill="1" applyBorder="1" applyAlignment="1">
      <alignment horizontal="left"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vertical="center"/>
    </xf>
    <xf numFmtId="0" fontId="8" fillId="3" borderId="1" xfId="0" applyFont="1" applyFill="1" applyBorder="1" applyAlignment="1">
      <alignment vertical="center"/>
    </xf>
    <xf numFmtId="0" fontId="11" fillId="2" borderId="1" xfId="0" applyFont="1" applyFill="1" applyBorder="1" applyAlignment="1">
      <alignment horizontal="center" vertical="center"/>
    </xf>
    <xf numFmtId="0" fontId="26" fillId="2" borderId="1" xfId="0" applyFont="1" applyFill="1" applyBorder="1" applyAlignment="1">
      <alignment horizontal="center" vertical="center"/>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0" fontId="21" fillId="0" borderId="1" xfId="0" applyFont="1" applyBorder="1" applyAlignment="1">
      <alignment horizontal="left" vertical="center" wrapText="1" indent="1"/>
    </xf>
    <xf numFmtId="0" fontId="12" fillId="0" borderId="1" xfId="0" applyFont="1" applyBorder="1" applyAlignment="1">
      <alignment horizontal="center" vertical="center"/>
    </xf>
    <xf numFmtId="17" fontId="12" fillId="0" borderId="1" xfId="0" applyNumberFormat="1" applyFont="1" applyBorder="1" applyAlignment="1">
      <alignment horizontal="center" vertical="center"/>
    </xf>
    <xf numFmtId="3" fontId="21" fillId="0" borderId="20" xfId="0" applyNumberFormat="1" applyFont="1" applyBorder="1" applyAlignment="1">
      <alignment horizontal="right" vertical="center" indent="1"/>
    </xf>
    <xf numFmtId="3" fontId="21" fillId="0" borderId="18" xfId="0" applyNumberFormat="1" applyFont="1" applyBorder="1" applyAlignment="1">
      <alignment horizontal="right" vertical="center" inden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1" xfId="0" applyFont="1" applyBorder="1" applyAlignment="1">
      <alignment horizontal="left" vertical="center" wrapText="1" indent="1"/>
    </xf>
    <xf numFmtId="0" fontId="21" fillId="0" borderId="9" xfId="0" applyFont="1" applyBorder="1" applyAlignment="1">
      <alignment horizontal="left" vertical="center" wrapText="1" indent="1"/>
    </xf>
    <xf numFmtId="0" fontId="21" fillId="0" borderId="11" xfId="0" applyFont="1" applyBorder="1" applyAlignment="1">
      <alignment vertical="center"/>
    </xf>
    <xf numFmtId="0" fontId="21" fillId="0" borderId="1" xfId="0" applyFont="1" applyBorder="1" applyAlignment="1">
      <alignment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right" vertical="center" indent="1"/>
    </xf>
    <xf numFmtId="0" fontId="21" fillId="0" borderId="1" xfId="0" applyFont="1" applyBorder="1" applyAlignment="1">
      <alignment horizontal="right" vertical="center" indent="1"/>
    </xf>
    <xf numFmtId="0" fontId="21" fillId="0" borderId="20" xfId="0" applyFont="1" applyBorder="1" applyAlignment="1">
      <alignment horizontal="right" vertical="center" indent="1"/>
    </xf>
    <xf numFmtId="0" fontId="21" fillId="0" borderId="16" xfId="0" applyFont="1" applyBorder="1" applyAlignment="1">
      <alignment horizontal="right" vertical="center" indent="1"/>
    </xf>
    <xf numFmtId="0" fontId="21" fillId="0" borderId="9" xfId="0" applyFont="1" applyBorder="1" applyAlignment="1">
      <alignment horizontal="center" vertical="center"/>
    </xf>
    <xf numFmtId="0" fontId="21" fillId="0" borderId="9" xfId="0" applyFont="1" applyBorder="1" applyAlignment="1">
      <alignment horizontal="right" vertical="center" indent="1"/>
    </xf>
    <xf numFmtId="0" fontId="21" fillId="0" borderId="9" xfId="0" applyFont="1" applyBorder="1" applyAlignment="1">
      <alignment vertical="center"/>
    </xf>
    <xf numFmtId="0" fontId="21" fillId="0" borderId="18" xfId="0" applyFont="1" applyBorder="1" applyAlignment="1">
      <alignment horizontal="right" vertical="center" indent="1"/>
    </xf>
    <xf numFmtId="3" fontId="21" fillId="0" borderId="1" xfId="0" applyNumberFormat="1" applyFont="1" applyBorder="1" applyAlignment="1">
      <alignment horizontal="right" vertical="center" indent="1"/>
    </xf>
    <xf numFmtId="3" fontId="21" fillId="0" borderId="9" xfId="0" applyNumberFormat="1" applyFont="1" applyBorder="1" applyAlignment="1">
      <alignment horizontal="right" vertical="center" indent="1"/>
    </xf>
    <xf numFmtId="164" fontId="20" fillId="2" borderId="16" xfId="0" applyNumberFormat="1" applyFont="1" applyFill="1" applyBorder="1" applyAlignment="1">
      <alignment horizontal="right" vertical="center" indent="1"/>
    </xf>
    <xf numFmtId="164" fontId="20" fillId="2" borderId="18" xfId="0" applyNumberFormat="1" applyFont="1" applyFill="1" applyBorder="1" applyAlignment="1">
      <alignment horizontal="right" vertical="center" indent="1"/>
    </xf>
    <xf numFmtId="3" fontId="21" fillId="0" borderId="16" xfId="0" applyNumberFormat="1" applyFont="1" applyBorder="1" applyAlignment="1">
      <alignment horizontal="right" vertical="center" inden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40" fillId="0" borderId="0" xfId="0" applyFont="1" applyAlignment="1">
      <alignment horizontal="left" vertical="center" wrapText="1"/>
    </xf>
    <xf numFmtId="0" fontId="8" fillId="3" borderId="1" xfId="0" applyFont="1" applyFill="1" applyBorder="1" applyAlignment="1">
      <alignment horizontal="left" vertical="center" wrapText="1" indent="1"/>
    </xf>
    <xf numFmtId="0" fontId="9" fillId="3" borderId="1" xfId="0" applyFont="1" applyFill="1" applyBorder="1" applyAlignment="1">
      <alignment horizontal="center" vertical="center" wrapText="1"/>
    </xf>
    <xf numFmtId="4" fontId="0" fillId="0" borderId="0" xfId="0" applyNumberFormat="1"/>
    <xf numFmtId="164" fontId="14" fillId="0" borderId="1" xfId="1" applyNumberFormat="1" applyFont="1" applyFill="1" applyBorder="1" applyAlignment="1">
      <alignment horizontal="right" vertical="center" wrapText="1"/>
    </xf>
    <xf numFmtId="164" fontId="35" fillId="2" borderId="1" xfId="1" applyNumberFormat="1" applyFont="1" applyFill="1" applyBorder="1" applyAlignment="1">
      <alignment horizontal="right" vertical="center" wrapText="1"/>
    </xf>
    <xf numFmtId="3" fontId="14" fillId="0" borderId="1" xfId="0" applyNumberFormat="1" applyFont="1" applyBorder="1" applyAlignment="1">
      <alignment horizontal="right" vertical="center" wrapText="1"/>
    </xf>
    <xf numFmtId="3" fontId="7" fillId="2" borderId="1" xfId="0" applyNumberFormat="1" applyFont="1" applyFill="1" applyBorder="1" applyAlignment="1">
      <alignment horizontal="right" vertical="center" wrapText="1"/>
    </xf>
  </cellXfs>
  <cellStyles count="5">
    <cellStyle name="Collegamento ipertestuale" xfId="3" builtinId="8"/>
    <cellStyle name="Normale" xfId="0" builtinId="0"/>
    <cellStyle name="Normale 2 2" xfId="2" xr:uid="{C561C958-D07C-4237-9C35-FE7FCCC5C862}"/>
    <cellStyle name="Normale 6" xfId="4" xr:uid="{B898AFBB-863B-4C56-801A-C15EDE498F62}"/>
    <cellStyle name="Percentuale" xfId="1" builtinId="5"/>
  </cellStyles>
  <dxfs count="0"/>
  <tableStyles count="0" defaultTableStyle="TableStyleMedium2" defaultPivotStyle="PivotStyleLight16"/>
  <colors>
    <mruColors>
      <color rgb="FFDCEAF7"/>
      <color rgb="FF215F9A"/>
      <color rgb="FFDE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rich>
          <a:bodyPr spcFirstLastPara="1" vertOverflow="ellipsis" horzOverflow="overflow" wrap="square" lIns="0" tIns="0" rIns="0" bIns="0" anchor="ctr" anchorCtr="1"/>
          <a:lstStyle/>
          <a:p>
            <a:pPr rtl="0">
              <a:defRPr sz="1400">
                <a:latin typeface="Calibri" panose="020F0502020204030204" pitchFamily="34" charset="0"/>
                <a:ea typeface="Calibri" panose="020F0502020204030204" pitchFamily="34" charset="0"/>
                <a:cs typeface="Calibri" panose="020F0502020204030204" pitchFamily="34" charset="0"/>
              </a:defRPr>
            </a:pPr>
            <a:r>
              <a:rPr lang="it-IT" sz="1400" b="0" i="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Progetti M4C1 - Potenziamento offerta dei servizi di istruzione</a:t>
            </a:r>
            <a:endParaRPr lang="it-IT" sz="14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cx:rich>
      </cx:tx>
    </cx:title>
    <cx:plotArea>
      <cx:plotAreaRegion>
        <cx:plotSurface>
          <cx:spPr>
            <a:ln>
              <a:noFill/>
            </a:ln>
          </cx:spPr>
        </cx:plotSurface>
        <cx:series layoutId="regionMap" uniqueId="{305B2CC4-21DE-4BB9-A1B8-398D389F8129}">
          <cx:tx>
            <cx:txData>
              <cx:f>_xlchart.v5.6</cx:f>
              <cx:v>%</cx:v>
            </cx:txData>
          </cx:tx>
          <cx:dataLabels>
            <cx:txPr>
              <a:bodyPr spcFirstLastPara="1" vertOverflow="ellipsis" horzOverflow="overflow" wrap="square" lIns="0" tIns="0" rIns="0" bIns="0" anchor="ctr" anchorCtr="1"/>
              <a:lstStyle/>
              <a:p>
                <a:pPr algn="ctr" rtl="0">
                  <a:defRPr sz="200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it-IT" sz="20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endParaRPr>
              </a:p>
            </cx:txPr>
            <cx:dataLabel idx="0">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4,3%</a:t>
                  </a:r>
                </a:p>
              </cx:txPr>
            </cx:dataLabel>
            <cx:dataLabel idx="1">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1,1%</a:t>
                  </a:r>
                </a:p>
              </cx:txPr>
            </cx:dataLabel>
            <cx:dataLabel idx="2">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3,0%</a:t>
                  </a:r>
                </a:p>
              </cx:txPr>
            </cx:dataLabel>
            <cx:dataLabel idx="3">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12,0%</a:t>
                  </a:r>
                </a:p>
              </cx:txPr>
            </cx:dataLabel>
            <cx:dataLabel idx="4">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7,9%</a:t>
                  </a:r>
                </a:p>
              </cx:txPr>
            </cx:dataLabel>
            <cx:dataLabel idx="5">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2,4%</a:t>
                  </a:r>
                </a:p>
              </cx:txPr>
            </cx:dataLabel>
            <cx:dataLabel idx="6">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13,6%</a:t>
                  </a:r>
                </a:p>
              </cx:txPr>
            </cx:dataLabel>
            <cx:dataLabel idx="7">
              <cx:txPr>
                <a:bodyPr spcFirstLastPara="1" vertOverflow="ellipsis" horzOverflow="overflow" wrap="square" lIns="0" tIns="0" rIns="0" bIns="0" anchor="ctr" anchorCtr="1"/>
                <a:lstStyle/>
                <a:p>
                  <a:pPr algn="ctr" rtl="0">
                    <a:defRPr sz="900">
                      <a:solidFill>
                        <a:sysClr val="windowText" lastClr="000000"/>
                      </a:solidFill>
                    </a:defRPr>
                  </a:pPr>
                  <a:r>
                    <a:rPr lang="it-IT" sz="9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2,6%</a:t>
                  </a:r>
                </a:p>
              </cx:txPr>
            </cx:dataLabel>
            <cx:dataLabel idx="8">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14,7%</a:t>
                  </a:r>
                </a:p>
              </cx:txPr>
            </cx:dataLabel>
            <cx:dataLabel idx="9">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2,9%</a:t>
                  </a:r>
                </a:p>
              </cx:txPr>
            </cx:dataLabel>
            <cx:dataLabel idx="10">
              <cx:txPr>
                <a:bodyPr spcFirstLastPara="1" vertOverflow="ellipsis" horzOverflow="overflow" wrap="square" lIns="0" tIns="0" rIns="0" bIns="0" anchor="ctr" anchorCtr="1"/>
                <a:lstStyle/>
                <a:p>
                  <a:pPr algn="ctr" rtl="0">
                    <a:defRPr sz="2000">
                      <a:solidFill>
                        <a:sysClr val="windowText" lastClr="000000"/>
                      </a:solidFill>
                    </a:defRPr>
                  </a:pPr>
                  <a:r>
                    <a:rPr lang="it-IT" sz="20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0,9%</a:t>
                  </a:r>
                </a:p>
              </cx:txPr>
            </cx:dataLabel>
            <cx:dataLabel idx="11">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5,0%</a:t>
                  </a:r>
                </a:p>
              </cx:txPr>
            </cx:dataLabel>
            <cx:dataLabel idx="12">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7,3%</a:t>
                  </a:r>
                </a:p>
              </cx:txPr>
            </cx:dataLabel>
            <cx:dataLabel idx="13">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2,5%</a:t>
                  </a:r>
                </a:p>
              </cx:txPr>
            </cx:dataLabel>
            <cx:dataLabel idx="14">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7,1%</a:t>
                  </a:r>
                </a:p>
              </cx:txPr>
            </cx:dataLabel>
            <cx:dataLabel idx="15">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7,0%</a:t>
                  </a:r>
                </a:p>
              </cx:txPr>
            </cx:dataLabel>
            <cx:dataLabel idx="16">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1,6%</a:t>
                  </a:r>
                </a:p>
              </cx:txPr>
            </cx:dataLabel>
            <cx:dataLabel idx="17">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1,8%</a:t>
                  </a:r>
                </a:p>
              </cx:txPr>
            </cx:dataLabel>
            <cx:dataLabel idx="18">
              <cx:txPr>
                <a:bodyPr spcFirstLastPara="1" vertOverflow="ellipsis" horzOverflow="overflow" wrap="square" lIns="0" tIns="0" rIns="0" bIns="0" anchor="ctr" anchorCtr="1"/>
                <a:lstStyle/>
                <a:p>
                  <a:pPr algn="ctr" rtl="0">
                    <a:defRPr sz="1200">
                      <a:solidFill>
                        <a:sysClr val="windowText" lastClr="000000"/>
                      </a:solidFill>
                    </a:defRPr>
                  </a:pPr>
                  <a:r>
                    <a:rPr lang="it-IT" sz="12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0,2%</a:t>
                  </a:r>
                </a:p>
              </cx:txPr>
            </cx:dataLabel>
            <cx:dataLabel idx="19">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6,3%</a:t>
                  </a:r>
                </a:p>
              </cx:txPr>
            </cx:dataLabel>
          </cx:dataLabels>
          <cx:dataId val="0"/>
          <cx:layoutPr>
            <cx:geography cultureLanguage="it-IT" cultureRegion="IT" attribution="Con tecnologia Bing">
              <cx:geoCache provider="{E9337A44-BEBE-4D9F-B70C-5C5E7DAFC167}">
                <cx:binary>1HxZc9y40uVfcfhlXoZqrCR44/YXcUHWJpX2xbZeGLIkg+AGkiC4/frJ8ipVy8uN8USM1Y62iyyQ
CRzkdjKhf9+P/7ovHu/aV2NZVPZf9+Pfr9Ouq//111/2Pn0s7+xBqe9bY82H7uDelH+ZDx/0/eNf
D+3doCv1F0GY/XWf3rXd4/j6f/4NT1OPZmvu7zptqnP32E4Xj9YVnf3BvRdvvbp7KHUVa9u1+r7D
f7/e3s3avH71WHW6m66m+vHv18++8vrVX/sP+sdLXxUgV+ceYCzDB6FAvh9gFH76ef2qMJX6fBuT
g8D3RSAw/fLOk7sSxv1UjI9C3D08tI/WwiQ+/v112DOJP149eP3q3riq2y2UgjX7+/Wmuyv03etX
2pro053I7CTeXH2c4l/P1/h//r13ASa9d+UJDPsr9LNb/0Dhytj7uwqk+2040APGQ+4LhF/EAR9g
ykWIQv719qdXf4LjF+R5GZCvA/cg2V3/wzD5z/vWzfPv1A1yQEjAQkrEp0UXz3WDHgjOwpAKgj7+
4C/b4RMmvyDPy5h8HbiHCVz/wyCRd1YXGqzg79QUdACLvtMV9mnZwTI9tVj+ARKYUTBqz+H4NVle
RuTp2D1Q4NYfBkp0V9y9b3em9XcZLxoeID8ANxGG34GEssDniJMXjdevCPQyLt9G7qECN/4wVBYl
aMqdd2HKO/VbHQs74IQKysi3xX+qLvgAMYw4DYIv++GT9fokz6tfkOdlaPbH7wG0KA/g0X8YRtFd
Wd9Vv1NzGDoQPuICMfbcirEDwRgoDN1zKr8iwsuAfBu5B8Xuxh8GxLLVrtDezWP1OOu7V6vdp99o
z5h/gH0KP+Kz4wfdeKozFHRGcOEL/lxn/muxXkbqO4/Zg23ZHtwcrP4w4LZaud/qehg7YJSC96Ev
xs3iIGSCInBMz5H6BTlexubrwD004PqfBoUp39+1D79Vb/iBTwALRD9HxOSZ3oSQS4bY90P+KUpA
ey5n+ysSfQeWb0P3gYE7fxgyx3ctcA5fNuxvyPHpAWUcUb7LVj7+PIMF0wPMCCQ55OXc8ufivIzJ
l3F7gOwu/2mAmELb3wkIPvAFI/AHf9IEcPJP/QuEbCG4fj+AhPNpln/8Uzm+g8TncftImD8tSD7T
j6Wput8JBYfUBeIshP1PqvHc1QcHIcTNBGPx2WTt0WC/ItDLmHwbuYfK7sYfph9nTv3e+AsBKQlu
HZTkEyh7xIt/4OOQhZiDX9/97KnJz8X5DiSfp7EPCFz+wwC5BMf++HvTSAS0Cgce+AtN/BwSIAAo
xRgQ+awne/HWrwj0MijfRu7Bsrvxp8Gi73dJ/hej/n/v2WlwwEUAzAuHTOS5B8Gc44DumavLnwvw
HRS+DNwHQf9pvvyq3XnUynj/KTrz6j8PWv1Ob+IfMIZZIII9UhIfEIFFSHfXn3r0/1Kal8F58SF7
QF21B/+B//6sKst1+Xt5SkYOQh94Y4yeJyZQ5WLAXPo+34Pn5wK8jMiXcXsg7C7/YRDc3BXF46v4
f/3H2N9K4vODgCICNop+chjP9SU4oMIPA/jfy2HXJ6kefi7Vy/DsDd9D6ebg4Y/TlB0T1v3O0hdk
8pzigNOXIzAM9CQXDEFa+fFnj6X8uTjfAebzNPYReaz+P1eb79SunxZYnn3lv63SUyDxOecIlvzL
ej919wT4yt31L1nKHhxfSunfF+dlOL6Meyb6/+vK/Per9l/7GGIoKC4+NkA8Kdz/+O7HCUJPxt7Q
H5XAPq3W5uHv1xDVQlr4ta9i94xnXvwbtb4/5vHOdn+/xvxAoAAISogMMAshQnj9anj8eIceBBw4
MQRFGIFCJMAxVabt0o+dGVAxC0joB1A3g78gpLbG7W5BvS0Mdzkpg2cSLAL+tefkzBSTMtXXxfj8
+VXlyjOjq87+/ZpAYbT+9LXd5AICXLcPkTsLAhRSGvgw1/r+7gL6WuDb+H9PKG0nGwxEpk15TVFr
pHB9JlEnrsK+WI6qHWVvGY4S5L/t8y6TWZac24Hm0jiWSqLKR4PEBczyKO/QVUKaXM5tu6qC9q3h
6YcpsZkkmRhkVtg3la2pLDr9/smSvzAN/tI0CCKYMTBbBLiu59Mw3lgGZVUSWbQij4Ome2vCoJIk
9UbpymGRc25lrUS+6FOaxil1xy2pVJQ23nlS5h+oLuJ0PtGuctJrlZGzDoVMa/hXwOdlOKSHNGB5
bAk77zNvGQrxrvG7UfImdZEO0qOKzWkkEvvBzuWDV9PhyLk0lFXQvDVjrqX2iwVJ2Jbx6gMNOhL1
glk5hPwK5/CPZPJHqQK8wIGHlrYNrwifFBTaklXfTn2EilzF2NJLr+qYLJpskInCsV8GVvYVO//J
esLW29sWAdCCggYcE9+naG89namZmHlPJEuKTtbjCcLZJR75evA6J9u5O3ItSN0P1RkfksMqmNdD
QI6hOn8uirmQZFZHtsDnfu/ikowRqoaT2btrSCVxIjW1kSrmN11JNl1LFkIncZapd8XMlyrLIizM
dViy9ZCP67DtN0kf5tIG+Mpr0qhSVMVz0S8C0qK4rvCm0NUlF8kdT4KzoVIPBadrhdgqHbxDM6s1
zeqYjcnR7GWLH6/TTjuea0/AYdcFQYB94FHxbhmfaM88kJCqKqXS+rqOktLfdONwPILofVudmmTc
/vh9GGH0j1dC4wmjkJAL8AiU7yksMv7UFHVApW/F0kua85n60qBh0UzlaeUlspz7+dBr+0mWVnuy
CletQEr2eALdDZuTGbNjh5WSrqLvGo+ddw72Fx/5irgGxSnJw1XGy/cd7EHfq2GJxypspJ+UwRlU
M4UkicmkHex4aApVxCTsbOyaII+Vrt9aMXULkoPa8cDL4qRI3RXJcRH5nZqlUQ2NNC/VqU7dMtdt
ceiyplmWlbWznBRINcErDnWC9Jmrm+3EWL0wOQqkyUcdWZ3Vcqq8YUU9HVM9rkypRzkwkKOdvTTq
nLiYal0tEwuazCxdhmXfxxXTWnaZUHLkRSobHlwZnFcxC5WO5rLXUQjXoyxzJiqCeojKIG+ivJ/D
SFdzs8lJdU+Cuj3KXcFk4mkqB2Vo7JH6fZE0jVTemJ1q0+IoL2DaqFHpeuq6y4E2qzClUUfYWqde
EbWwtNJU031dsRJ25VRInxa5JLl+QL449ls/P8/z8doq9KFBPo6VmppLn/eggqqWqp996YL8wpYE
n5R2HOI8S/yTgfgXqJiy06wLzlNfXPuuusl6Y+Ja+I8sqXA0tHkBuIF44dhIrZP1rNwkjQm2uiRk
bQQ7ImYcY5xiHfXTdOuEeZOrdJbIjklM26u26SqZmuYhLOxbY71U5iHfiqTu5TRYLac8e9DAWMiC
BjLVabFABS4jkvC3/uxE7Oq+2JSTSSQSE415qO78sVDwKUMSYNALEcyZhHX314Jm4hqNKiZ4LjZd
U9cxGfzbIpmVFE2OoiZzJ70dTRx2zQXKSr60XZEvbcYutGfQqTLTmyGs146BVjDOwCAhtxqU70fa
WbsaKD8qs/oImkLLFZ16K6diXFSDd+oX4kq0YRg1qno3BeMk84ZfpA5dTHnZrrpgOEaZS2LG0lYO
rb9lyJilHdPbBgr7cig8I3PP9OupNu8GPHhHZCzbiKjBPx9D4y9KlT2k4ThsQudp0GQ+RLAxz23u
9YtCVCrWYXCjMEpjO45gVit+OBr7vi3D+irQE2gDgiX3cDUdUl6Hi7qyMa44jqsyc1HmlVKMZRiH
rDCSD6w9GijxTko8sgjZpB6ldeF8wgfiorIczEVp8uzaeI5IFIKvmnk6xGlp/MOy9/Q9LEtwP6Ey
aiZz1FY16MhMWNyMQbYwtINNYEIsRTnZqDEwT6XSKRKqmTYqF/e4JRAABHlRy6Lubkhps5hNGq3N
3NYnqAnZWiXhifOrxchqWbrmePIGME+zyaJG54Mc8qY7nFrj5OCVKC5beuMsCrYkZ4kcbbIc8fih
TfBb7bU1+HwxrNxIh4i4KZF5Dd4I6/dqQElcVniJmnpjeVOsXeGriIbieOCm27DMvzAILBsqOb80
BeUrppKN3xqxTK2tFk0LPjsxRCZ50azylBZromG2obkR7YgXqQeSYnYxDWUGEUHoL9lQTzJpcRP7
NLeAmcqXChTwnUJlL31G+s1UAvRDS4qFb7KLhsO8pyIz0PRQebEi85lNGFsiz9s5w0osxACLrIl9
b8zkyXCuA7BXxfFEVb4oS8+uB9sMMcN5F3XI+dGY1QSMU1FFYpjzqEh4XDb+oyoKvZg8nKxML+xC
1L0niQaRm9nilfVHG6WuqqTHLI9zl18VwlCIM/rrcXRItp1Pjy1Gy6khMQrMmhAvmnUf183IpOXz
sOBNZqVTqpFIldl6otMHUVB9JFSgN4T34soypk8aws0FydEQTWlfgUhFGwnCDpEBiXxoFl5PARhb
V1pv4zN42lRhtpwCWL/aBzMS9lW18Lx6O2atlmGaU9AKz8VKpHqBWPJODwXaItgSceLDg6gITFyQ
Od9oxWk0oeyqxh2XfkeR1C5tZCNcAWFeHW79oH2fe2V9MnXVjRGdJxvf6W1ii6is3ENZmuumaI8F
tcPSjHUfWVSSk5zP/hvLfb0BdZsj6wUqTozTcZNpI02Q3EwDYK4VU1E5wnQHns8rNlbpinjdtCxd
vx6wOrWsxouGZ7EuOOAylc0SVWGqwFOA7UqqAG0QrM3REEzDtSjBWLlunMBb6Eoqw+eLqm6iymMk
Lrv6MPGRhV2CmpiWWblIKI1TXi6M7+ujsqmyqAp1GrVNomVmVb9OcLDUKAdXw6thLSqISZEDz8Wq
9rwGCSRESY9dZQPZe66M5nm6KV1SH+Y1W4Dl2QpF7rOmzaKOZ6Esi04skwC3W9z7J2kQnBECKUdQ
Txez9bPIr3qyTPDcSBfSGxLOy4HCeuaWL/TgVTLhMGW/se+Fzvu1bZrLfIJdz71MRZ2nwR8kYx6p
tmGyhEWAWJvdTsEO1mmYI6Ca0mj0cbJMGtPHyNL6eJoHvvDBcjJeTHE6dPVCTRS3AD/Fq9q1t5X2
TjpNpBjQdR8EW1svqVhOrn6LHCh52AwQX5WVdMQuJ9WdUjNEyhbdinnDIbNtfUTbOer77E3ozJEJ
IJjqvDnyEmXXhdfoiNppjFhgkHQa1cuyLJd1VqGorxw/ngSiMtPNWtRNE4V2BMi92pfzpG5EqUB5
AzJEpvYEqBtsKV3blZrMxtXFqUVinU6uAr/i0giTIs7DupTdVINGTu37yYIiZDqkkcCgR0MNFjwp
J7L0BSzZlJXvRCXWAkOgkaNqhYqsiqYA8gwwT3MkTO6kYeiqw8UZMdwtxj6rzw1AcDg11iy1Jm/r
gHmLYXI27iduD/OWXti6DpdzwSiEX6gcjgwdDmfaRyLzWRYNuqgXuC3QMpv1tHSehf2cjYBKFl7V
ZChkmarl0EFw2fcVinMmdDRQNkpsTRcHJu0ha0jryGPjG27r06x1C1eV3iIJxynKajHLIWj4yZiq
XLpMQRDGJqdk2DEdJxxBDDfqJlxVg80Py7GZFyXjJzk564vwfmKQw+oCkUU+tn3sV/5pL/oCTHWw
wZ59k2gai86tGLYyLaZlPZMt6/G671uIQT3In+a1zWH/Me9M2zpCFOx80pWLIeyjlLtWdrQ7aWm1
xAlb81nfDp0+bao06v3qCM3uEjV0NTO8sNWSDpnEc7kaK0hO+6RiS1qPetWg4jYzgOyA8rjQ5kSR
PIYsYs2LDBaP3IZKXdgZv52xQ0f+MByrEg5f1POFl/lbosAYTuKkG9AKCRGXtorq0MBmDiHyCK6y
qtoOrYpQGhwy10FgZO5nkegoSP01GNCI80bmvHmT8faQezOWanCyStuHbBCPtgiuh8Ffs4yd8HBV
+AmY9AR/qCy6pnkWT1Mph+EiKbt3o0s2YaseLFbnY+p2SXsgy7pMF6PYzCw762h+KkK+nOwuoh4X
qjcrPvpLkpa3qGwvs7Zf11iBt3Ww7i5uVA62AJ8SQrfznD4Q8Iqs5udlHqw81C19uyqadEkbslI4
2AjPX/eCbPvGi2nnrwdmIjT5q6Rz7zhtz3XutrSH4NOqNaa6lFnV+8tBpGmsezvFsxcEq8Cfb9sp
vyj1lC78rF0Do5BC8tLmy6Li3sJ31o96XhyOvfJjpLppMaBBQODtSCR676rTYlNSDcSDgyA1H8bk
Q6PBELrMM5EaTL0s0kDIbpd1Ut6jtz6p304Ydunc1JmEqOm4L/Cq8KgXtQSXUrn0pi4biGgLeMxg
wJuPugrjQakzUYdthHLRyt60pwXqN01WRm3pLtxcRaOlWxfmh73uYq+sZtmqYBOwMRJOfxjLSQHl
Yt4Fw3BW1fCBDOMRI2xZIH1UgI9SY9VJm/FoGNAUpe1Ji1wjIUt8M3gtlanzT7rJO6G+fVM09O08
zRVErN1bTCrYyjO8irQi5j2YH9zD/NLCB38Mc7ScnXuOZZKnSsQQwCxqm51k0Kxw1O6Wyq9nb+03
ibdIU7CSTqj01I0+u/F6E0L6OOaHNcRtp7qxb/EET67n8KTy0g+0ReOJmGbYdo1Ij5qm+JCymiyS
pAsn2VrXLXdf42608cBG9mBdNR+7sNjCoYU+GoUK5UiCTWH0h6yAEMAE9XFTJ9tcWx3VuhxaWTde
fdXXcwppZAN+2je4e1O3E4agY0bvc+Ymu055UPeLEOf+ja4DFBnXGuAVwEiNbTiuXM10RIa6BqMB
qk5d/r6GdCYiYXrYD1kOOecwLFsvg0VLgHVDlU83zZB7wC4FYHHavlsEGYz0+4YsgrlmsutoK4tR
v0thGaXnchLlM64WJkWQHON5WbZ6mdDgppvbANTlehRzHjsB2T5jFVrN/Ygj5/QFp2ETlW5ONsRC
gpMmLF0OrjkfeB+Hxh2iyW60KAMwZH4e0ZT3Ud0DU1EnVbosBOTYrh7TyM1uWJK6U2BFm23V02I1
kTbksYJsCXYrhGu2I956JsGOBOjZ2dBOZwQZATaaDnEVeO88yJoj8IQ0Hqvk1mHIHhvapnGTdzPE
hLSINR2bKEveQiA1RLRXHwZXbDw+HaoSwYvBlvSjD3lU41cyHPxD7mwE1E6EcH7OpyaGhHMlkksc
mkvd9/UyTOCNPHBv4XCfOXRAJcg0z4rIjuGKtPo49Nxt7tcPQXmBTbZoxxB4LXY0k+E6b9QyH9Wm
tBSCGpqueF+suE5PCn+ntolecBsuGi/bBA17zLGGrZaz83CkJyGkBpK74Ogj4/SZaP9MrX5ijO9N
PbVapZ8PKn79+D9XpoQ/H4/Ufbu4O+f47dPxlwOSP/zW6tHsDhjY/S/tpPn6LBDms3Q7rv3Zh8U+
7/8dZv/Tecvv3Pw12j8UQIiHQDN/n/n/1p3yjfn/OuwT+R8eCGithBNL4F2gVwkRKHV+Iv8FnOnD
IfQw7bovdwQi3PlG/lNMmIDGDr6rCiC49YX8F3BkgBE/JNyH0kEQBv8N+Y+hNPSMvkRQjsBA8opg
d94AzrI9py+NXwX5lCsgPnL/uM19LXNNmexZf6F5UC1IjZpoDtXF2Ot3nvCv6sptnizZ5+31tACB
CXSr/FOIEMF8oOUeuu32CM2W9x5kRdrKOSnv6mLIowA6J4GQU4NUymvjQFeLOvDfFjW9yyZy6QX2
Ta6nQQZ4LKTG+e2o+vPBFMdd4b+ZyVTLPkMRUn4UDPxq1DUwXj2EioM/RZXwz+ZwjqZO3XV9raWi
40XL4B/WK86Eo7U0Q3k16xp8Br6jpNiObVpGicWPQC6eMp43cs6FlcCWalkX1ZkL3IXF2f3oAcWB
cH3WhjqXOFdR5ttLq9xDhuiRVe1KcGBtgpItxySHmJu0R0nWBNImDdhwemNUfl7UO/a8D+9t52/z
TC2aENjZHHgoks9NNHb1Fvv9OsBeLtkAkSObIS1wZIxp6t41Vki/x21kK69bQWhybGeyQSMepOtU
BPTCAgiHizEJH3o+AhEfZidB6t4YM4xRjmg8ZOk7nnpHQ5fdgi3DclQMSIScR4wOF24ysEVQdmK9
sQK/X183Xg90AIaV8CgqZFjkJ0nqSTjrClkbrfGy67GT/USXDgj4dCIIGND+DUPVmWbAC3lFcM6p
lkUZAFPQsahI/TduquIZ+e9aYCtwD0WW0U/jn2y7f259H0peBE56QIUjhC7Q51vf6gDbntpG1iZP
FgWgI2HJJBuLD5iJyyxBZ52znUwyvjJVmoKEJYt+LASF0t/e1heYUCizCybgtKnYq7L4okYqyyFQ
Jcm87T3rr2ctsCzUtCUlplGZ6T5iU8JknnQphK2qjLr6pt4R8F7oYVnVEPqE3olt2k528JYoGMMo
DBCERaW4alty1Q3N2iEdLBsUXvIGX6tMDzsXSKTLW6ge2MUuvZRiymuJFVA9EJI2vE3kjyeL/6nn
MFkfhcInUNj82J72tFbSznMypTNkBXjMjpUzx3VVzYdhkEK1IdiWbIQ40ZZLIvpQNgOHyFHdNziF
LKsS2x64DkmT/uzHQvGXEKDQHk8wDwl0pey2yZMCTj0Y1abB5GCBsZHUuJPG1kMMUPEoa8ubeZ6X
uWsOwf4c9vl060P9g3tXWdnRZWlMBfW9TqyCOrytkbkFRVkTZq/pXN0WLj9s+jZORleD8g0rPFSg
PAVw8Gbyayj4mcsOD7dZiT8kNFuCcTlyHRAmVfNeOHYWgvGQnLSbog0XLTNMCuOOaqhKKojIbBEq
CM3zDxMcxwBSv99y5I1xmKT3ItCSAoXGUiBGqrKQQCOua1Z4yx+v3YuAUmjFFeCNANjdgainawdm
EYLJCdbOqaSIcgozSyFSjmDHjVHo3meCrsmc3ZoRLIMykG0Cvx2bMjtqhf8eDOWxy9n8k20W/FOx
dyeAQZlY6DP41QV7Ps0F1icVAp3CaQ05r94yl9wFojxTkMXRfj6r4IhKRLJhkCY09z27gToFWkKR
ZY08ce88fNqlQAS1JjvW2tua1p36lVlVCrhW5M/HdZAs8jm7b2r3oWZ2k+Wekkq0GSw0l0yRy65N
gcfm/nkGkWHOp62Z8ssuv2Rzv014+GhJulUJVMSL0ELlhwILwnF6Mmh2XLLwUgTjuTbDRemGhc4G
K0MIHDs336c9OaoGlMq61guVoIcWTxeqzaGiBuQnrubzsEk33hTcMTFA8Xu6EKo6G/Nm0YV8hYtR
ksJc+uUMF8YqLkNwNT/eE/v1UNBuqMLDeVLCfAYVZGgUfrolwqIaVF/SXeZPBVT7ilvLqzPB0anw
oRgW5vQnJnRnIZ8WYOGFUO6ngkNvMjBzwR7auRkSYJsB7dnO4CcmrCIf5Scf4S06et2F5Sns0SPW
gHX78VxfMB1wbgYaJxhYNDCtu/tPTEcWZgGC4gx4t5LmW2UbcwhMq4h//JZ/1Ht38xKhD0EagY4Q
6Ct4/ppGoW7wFJjNOgD63+v82GeOxRlEh9fgMfqF6ChZEGL0us7JDFucmJ/M9GMZe3+VQ8ED+DUU
u06kf9ScgQ/0CBmh/oLncVcZzLcGz6fjqE93+GYZPscu2aKuOFREX3SWUSlYmi9+vBbsH10eBJpx
CFCf4EkEOO89a90FeCrgLDrQ6JWBzTzZHhIxP13QAsg4SGjdxqczklkpbmkdDtL2GIK1OfXBy+N3
YFH7FVbYQcnCP1JFe+jaMlkKDE0tE3KQSjVKS9M7HZU9sE5kEhdowCdQDelX0Hpy5UwRc2AApZeH
l4G256gOjzJFNgTiBzkCQFu/shxK7t6Hoa0OuQne4QShOLHpGI81EKqm7k5Gkq69YLjxqxE4M/id
ID/RCYz93bZ/Chh0VkK2wRFE95gTyDOebxo82JQVHKzQkOFIQBwW89kdKpPpqGgwBPgpNAWAXbN2
y6rpKgEeLKsnqHh7eSt50t5B78eDKesudiM5HQtxnpXjYaq9TVPT66yHXpWp5kHEvWqJwkBsDLr2
HHC/BIjtWUE/QIZvhyB0ywCIF+AmQrWqBBRLHSlge6Y29eO26+4G5ZbMptCCoB7qKXFRYZLqCHxq
u0xnO0Ek0/dpBL8M5wZaEkPoxSFpepSXSQvMaKAhPC1TWkJ/kiuBO9PvQ2BDIg/qvwEyedxl+a46
h7wFg5lvC1UWcZ+a/gg1c3pLwmH0gIUU/IgDfxAbkvdvxmqqbhUu6KkHBYO4rhG5hmL5tTG5pGkH
dF/PBhKzYQzesGQmR4Llt0aXsxzRlL3tez8yGAqDpifJ2gws29Q9OqunNNlyKDunYdnKYJxvkwzL
YEraVZmlgxSwBXzt0//D3pk1161rR/gXMQXO5CuHPWmWJcvSC8uyLYIAQYIgBhK/Pr3Pza3cnFQl
lfe8uFwu7UEkCKzV/fVyU05e1ku0XiKfP/uY483Kx2l6ySIwAdMdSpWHLZhPWWLBEg3xQzLm9jZX
Ca1JsHyUFGWy97LtnKkLDSloS7HClkx+FL3+bjicQT/S4DnKVtkuy64PETSat5Fw0jJgTJzsBQz9
CBbrDlij3Dt7t2tsPXof7Xl0ySkr9nZMcn1Jy+1t4JuuAzI/05A8zHPBqklj4ceTq7Ykx2cl0V4P
soMZHaDdkUN4EDZswhgYRhgsjTLj7biT9zjfWreltk1jfp+hvbIh/YTCjXIGXV6zBUG9mv5NeNRP
4zbqxubwiukQ3Y5Z+AnMuKw6k/z2xNxtwzY9jLRoI0FvRhef45k8+l3VnSl+EGFkvY8hyDWPugP2
xPPUly+xSN8gyLeJSAAidOZjpuzXKCC3ZL685Utw6a7yioyORTD/iakQTczLFx7SH0QPYUXYPlQL
iKwq99NbX7iPIE9g/G1r21l9W25j0gia6CrVw32J2rwWe3dH4cBhNMM9vg+tymHjVeZR8dax21CZ
dOlcXPp9wlcVfvzOVQgDwRQdPP9xVw3LivGWhQIeSJhMvJm77lBSwi+IQ4tjXs62HsbRHqaCic+A
BxPWvVvPnXN7DVd/OKL6H4/U5Pt95AhUYJSN44TrmDJPARNM+lltFgiANbwFkDJX0WyCWtOZw1Qf
ukpNPQGqsUMDV/TnsKf8JKJR/ZZQoXzdS/HDz0P4igqhr8Fq2OckDMqHbR1cvY6jaLNdsUPXOd6g
dQwbQaZPOYxXjCb2+LC4CNp00QH8WorV04noUuos+jBeSFRm5cIPvuv6ilqowDVUeLJVuEbRpUfv
cRvl4O6sLc2vfDR3dnDZm3U+VA1OlF43obbpeR26/aw0K898XtempJScson2P2Z/tXRT+w0ahN4a
MoXTsUv2oplIx+pUj/kRxnp5HMq9jhPvIIcmtkrHfL+DIfYmC+BIejb+p+01XiTVgzBl19gh10Nt
hhj8W6KDw6wDexyCpYA3F8mW4Au0O0VzARvpIe5U2hZJp9CPZcCVEqvJN3RWwBrQ+bV6LysnZFDl
bLoJWfhiInFYh/ChDHhy6Ag/ZYZ/ybJ8SdL1DdbXWhGPqyXT/i7rkjfRRzgis/t0ta8y7gpcUHyI
mnEMljK+t8P4MVuVNUAtb7sx/gExkrYql490GPZmCiG9ejLGh1nEeePjeK52an7NWffRhcEHo3iz
OIRZsF0JLLuGByOBh9iUHs0YmwNR96xYXkVvHvIADfhuks8kUAezqm8Rz5PWj+kb4JvfqtPrwYrk
dgzjg09FnU4lLm4UrQ3ty8fU+q5iAfuKddcE3m138SpPNhJ/lgTXmovsdtXrKwz/opI6lA/O8ucp
SbsqzAoBJ7T8M/Xszg/qZtjtj82lwGJY/+oWOKtsg59lr8xROARPMxwJ7KiCnf2MC+MndVsM45ei
2VglpPyTcvfGYjocgp023YT9ILbDxSS4ACM8TKyCJyvFk1GbaqcJ1Kwy9KS6yFUKjUkJyywY5i/P
1aMdGF4MO29P01r5/HiFPrgPfli08tM6t2oW3yFil+CUlh5nSHQfZLAxV6AVKYjWxhqyHsW2ZdUY
JDfYUQNcT3IHd0m10FfogRon6jWd4VzF/i6C9C1gVJj4cTHbTxkyUCWzclUUQckPk1enXFPQ+Ykv
9h0NiUZVNABqme0f2CrhxafsbktKWfEJPaAg0T0W/3tcmhcRzupkM/GNTexEfX9RW3qRGUjAgaQA
RcLvdsh+0Gnl0MploxfqG678b5qEv4cCglKymLdI968zQy+TiP3gQTFXoCKO4z5+l8H6AZn0zozR
cwku1Qr0cDkg38Hn9TRiOx+KJo+ir9msn8mejBXP7N2E+2PT5DxY8VFY9kmJ/mGH4tsAm5XO8Wmc
+f2S5Lcasi3sfXWc0d72g3ihafm9DNnjqAVYssHUUbh/Q+OI54IudbHDX8829jUa+duCSNW9/TmH
SQZpT5546A6LgTIweNPO9td0fUJMxCM4Eg4tmvrwZkmutdS3OQZUq0NziaYS1US31gE3L0yuT4za
t9zhsoSK7Vi88I9Dh74xGcoarSZ0oUyfWD9jTRT+ZzG6lziXB2ioXyhb7nm3AK90EARCkpxYjK54
SL8vMfxVlcUnM81LQ0P2O6dOtDHrDzO0IfT1qp6TfkMJkfwZZ/qpM/cZ2hK2eFYCHsDKKGxXTaj2
t9VcZg4CcC3sI+f+T7DYpZkZakoY3yebLKRmZXkf2O0P91HtUFglk7i4bb0dC/ldJfaD9xa6QQbK
2u7kxxyU91jiL0sGYaiDt4mzGc+Kh5SZTv2fdB3BIXd6qAqevQxkapWxvlp8/yOh3dcV56EETYIa
dM1LHC1SyOcQYGQTZuLcu4I0S7zgnLw2ypl7HgX7MzHQmCjmoip2hbxRJtf1uBe86qxpwVF8F2se
VTgRdEVcFtcKtURt6IYKjomgnrgG+j6E02XEVTiKOZhaEie86n1K8JZ52qCPxCFW6tqQGZLJIi40
cb7iW/zYOxwy8KmajLq9zYS6+LmkjStjU6uUJq0d1GnMJ2gN+3RHzP6nKOKbcC3eUaY9zCq9jYrh
BWjtiUaTqNJEAZQL8pOkVtd9HH5b1+2rYPSZ9hYiAa5ghF+d6u4ujQAbJCLK6ggddj25BCAbSQRI
YvKm9TpW0ySxxSr+03b8fgbgXmVXG1nEEaulSz9jK55nuI2VWYrXPJ5Va/Z9bGVmfi+JwTUlxqFq
m77p3MNOpxBbQb6GzcD0bz7i+oEzFj8AxKANMdhHUidRC4zThmJ+nvA457BTffxCoG2di24RbxpC
9dmEbjnsoS7BOzDythT2eU8AY2sLokXt4kCsuF8UlLIe9V81L+jOyexeA9n5+yjN+8OihYfTnbC7
bBQFzpWcolw1QOrOZdQjCrCU42HKQqyRLvrdzdgRMlzPmxiWKXaXeAdOubOXgKQCyNM635Rz5FGk
0ZGJRsz9ENXUef22iBDye77veKcF55uCT14W99Mm0RB4tWCTHSXs2XBg3feZA5LtgQDclIMLq2Xl
aFToFmwWHipccSnT+BJ79K5wtXdVCcQsgrqTZdbwPZmqPMslSnb8UvEQ9gfcwB8q17qWq3kZx/Qn
eP/KxAvui+H8p4M/cr/22NKIRqGXkbzEGRucSEH3BtEQXYclf1GSATahOamguIXo3eIU3i1g/z3A
3p92b2MHZSIM+3NRPPF+RwkQ+Vu4CKoehQzvV4WqYTUD2ETGbMsHtA4bISiRqbxDI88rFZOuGjOL
rj2F2Cm7/j3fZ9cGEJPxbA8/p5l+dULoB98t0Llz8rWx9DcT0QOc+aJB4Xk0zv4CewOXZIBcKlYH
hgWV/ZKufUtT+u5mGEbpSrBNdfNNmsFamFOx1PESO2wX4a3adb0vBqBCUQLJ9XOziGg55H0vzjls
3Xc4LmmlS/bHC4NapFTJYcnRVgCBWi8S7FBl1LqcfZh+4eFIIUsxdul7OZ5poLbjtGvybhluRpl4
3har83foFbdHOG3byQt6RGMPkBCIPAAWiAtjecp2vVaBTLHv+b5ONF6mk99R3uWHPHPDka04/iYu
bwtB7gqdqwcZJe4UkORiRyA/ov9zbdzDXQX1NhNeFVP4TmyR1vPe5w0zefhGwM5d/RzR8NCfJzTI
h3zLFAi8vnyQJSrDEC3Isc+TWddRQDW+EIoEPhuUEaENqxBbWand3Exep+hi1kCDe4DMXc4eMGax
1wjf+Nto/ugzVGzw9u02YWn1/OfmM+SM9ADkXNMPRKh0nYTRSzABxMv3BUqS38PKb+9Y9ziuivTH
nK9dlaFEO6wZhZa7dGU1DuNPr+y9ykV3zM0HDcq1hlv/pXMAiNxKAhdpmQ8y3U0dDusRjsJVIl3P
wE9cbWYG6I5l7CjBxy9JEYBswvEglUBvG+d1ty0g9fpdoreMZb26gtdsFqAfkp3eXuWWGg+9Phgg
im2wRVB2urCoRkp5HYpNvw6J754K6dxl0nK8sXTZHsuIyStXqS/EmYsIi9qjhb6bEXC620W5PEiW
gwzO4j9luMStWO3aBFw0Np7fZzuCIwllPZH8ledpVqkrDiF3rFmvoDcHO7AkfFo5b2cvUGqNfj8k
CEfAgQy3mvL8ZSp02e4jigYttnqlAQjhAR1AkVxWl6YIOpT5Setwv4spYJ3S6/Whk1JDh+zDvWIL
gGCWr+E35Mb61rPCtD24qJx35GgisHqLpNvjDnwrrhKa8jrQeYukR3ceElvWmpekLUugUYVCbz8E
sb1MQrMmiroYxXhpWQ1/5ilixrwse7AeQtBZhZngJHLdQH5IzoVnd7kB4isXcd480G9hvo+wVevJ
fAQMRnIcAbTLYxC414bzMi+pvaSZM43MEPSA6fn5F2tEyyL4robhoZCXcdbjiffEHwpPy2NfdIA9
QGSsc7Sjikbf0bkIUYEZ5zobu+4+i1lrhcjbCYBo25N0rIOdJeinQEsXGA3daFfe6G7Xp30LEpS/
e3TdV+dKKoKF3xl/mOLA3m+h/ly26Jr3Qq23yWAE/W7webEI23kaXjcy0KvA6IC1bqgMCmMuax4e
nMuPm9kRPhA/wOyuTYc+DXg5jY8LpXHrCxjNU1nKn271SauJ0i3tgzc2bX+UxIm+reHQyLGoOkp8
TfE1G/jZpLIaIHyYfdG1zw62y/sjjYk94RT4Fc06rgmTgOFFdlemZm4jcGm/9jmS94EJx1NGS3Ve
waKeJ13y2kv53E0Re5yW8HlhxX4Lw4ii8g3PJcC5SjuRPG0Asmu2Busxxzs2q1neuyDJwaH26FW0
kw0h23g3T1iB4RzuTQDCvwvGr2gYb7nMPMIGIBl6+r8q/v9NfgaWkROMckjSKzXx95ChSVZOcV6o
Kpv9r6DPWzeVtpmTEVtcV7z8z2L3350N4CGYP4yJBaBDMJ3r7z5WwY3nPgsQ1PH9IS+TeydyMFjk
0bmbTaznTW7PZving/P/vM8/Bq78+tc54/8cx3FNwkIp/5f7899Svv9MQ/8n6fPXC/4j4ltghARu
AaZI/DXr9irH/4PyuQ4rSjNgOlAB4N5kV7jln5RP/m8Y6B3Bz4Bdiels/xrxTf8Ngwsx7zsjGUK5
aZn8Xyifv3lyBAlfjL1IMWWUkBRL6m+mybXA8Rq+HfJY2t3AtPqZlS6sRx3FAOcYkh4wH+/+5eI8
/sNp+C9UD1brf7UgCHiGPEXaGbPMoBVEf7cCo0RwlYSaoJLTq3+VrmDTWQSFzOFSs9I0Fjhndjt3
u5T3jBVz/uAdNq2KAyVcbtgUQBaJO6iKh9iqIm47bHMwn4gf/DnpnGolru3vsI9ChEd5r8Z6VrSc
DwxaHHkvxpnEJ5Cti7yQdRBzkyIGOrX5YreGc97FN5IjIFkhICPfegThfgeWxcCdUB42PSeIPHb5
apF5Rut9cMmAuhJopVOPbCfyW8YYh6znYOpcwjLT6LjWsYvRppTJjzQwvj8CmEIJzfjmDJQ1OIlx
u5YxfoeJDWFULRAkGOjdMAASX+7csXrjEFea0Kshv6EwE9TY6HxU8IiVStxZd2ITz2s5dFEz97Y8
itAYKAMh6OYeiRfY0wl5F6hYgmWjKBV87+7kAGacqsxmVYYe9AdS0mtSpfOazI+dy2dxGMd5C76t
cbzHrXYxVHnIhQTJB5RY7IgwIH934ZS9bSTo2ilSGbQKdNPvBfjZBzIV7tOsCfitNOVF13QQYOJ2
dkMp6xD6lPgk84oEdrIAxEEukFIGPyBCraMDRBhPhAf4dxXTsjEI26TVsBCeX4MOrq+7KP6GnjNP
D/E0ouzqsl63vUx0CzJ0jJerE7eYx2Hfrf22igKf2WVieScpiops2fcJpehfLfiW+wsb9HyP9EyQ
XArkRl9QzYbDgSGSheTR2rFfROiluOYA0qHlwRhlxy3WUtWL9wlB8FRMXAFyjUZEvX3h4+5BscC6
30WMAFh8KcuFAZBOek/kBY6imA86gTdVgxRj66Mgs0ThzfBXHiS491BFkvWghzGCMAM/a55BI4Mo
ZQfVdRPKyLzs1CNfw5g/QqvR/NjtYpNTHSEtxI6gdbG+wlSQ9WlbVNADXdvnCa22A47oHsliJvYq
ZETH2xTLHqsw49efRmsBHpaAaP3rHwsfDva0oRjlDYUSzY6d33LkeRUvsjWux2vp7qsQVrv1SCZO
vTmnvMuzj6QPejSJvcjWg8wzGrypheKqeQoAGbq8l+92sFncBovDsbk7jBaoJ+SlGDwCWTxNckI1
Y+y6rO97uiXTNaQ1Q3iO57RxRa43CAl9CQXAJnh9YJQmxznfQv6K6hePCpHbzuoExiz7nmuq+KPL
EinAz89ibZUYsG/oFRObWohPwwDjhK0vQ7IEw3nZGdubZUci7BfkLJY32WZWgrkFC8atgFr+GlVY
Putoluk7nZAfQTg41Ic0DC+ch+oQ9L74HrOElweXrslLvwz5/WxCcrfs44kiYbKg0dywUWLKgEJR
a/cEzVJ+HNb8zGykP+C/qGOYmYPv09d4R7Qp7XGr9GSreBkRbbImfyz7eXxcQPfUBn4PgU00bDcx
D7vv1hdGtTwKhvwJzMvLFIuvZe6g0c4D0txk1OHZeGDV1TQYXH1U9hSb8Vgjcum+TSE2wnGI5t+R
6EJIUCR7GmdxQsxaoeFN3ywrByg/NGmMD7/LYv4jcJ/vMFsBWmESnoLNrccdYPs5n8znpMVDTFJ0
R9rRhnTBtwCEROXWfIe7ghtT7kulg2K5qL1slmB7dYM+Sk3oYYWOWheDy+/s2mksB3s0wM+CfQiB
poXIx5r5Pp8mbKxFkSO8anoYaYx+L0Tcoq3y9dhHYNkRQao4QwYdHn9cc/59SvabAqM2Ubz3F+OL
Y0boctGZauBpJWdkuA6j6m59BN8lSXAWxMbf9PM6HkSKFLLpyuFAFlhzSwzJR19FZcOecYK5Rs14
ZPtEXCKJbZR5xNuiOH3z+f4SjxmSGWIiJ7pGApSnV+eExFB0RqjTs7/tOvuBcMJcqykFjA63Agok
oIaQu6IuS6WQ1oiPZkDaqywaMGkIgsa/8f9UnAOU1NMQQQJaxf7eccwSqTuKu0QdQaVOpoMMg9uI
9S9xyQ44+ZHWKBH795vSEO0LsSTNPjC0pM4jf09sXDwBCwzSKtbLXdJnl55PiOJ2KdAG62oqsJi6
0rxZmz8RRuGXrwPEccjtxQQuiff30dBh495KUfcJO/ZyZ23Mo/0M/e8xDSh8+TVCB5vE/QX2FEyV
dMVBFfBpOAey/GQIcLsKfg0yZonNCKLm2B8rPFvuqSw2CAvYe9rUjU8h8v2s6TVZED9d9TVosU8/
nQahBzEiFwHmFMAWH3zajehM7QL5cXRHi1j0yU0Ze91J5wS+al/gUiuHgQBJ1v8odwQC9sGvEPtC
M0jMPwC4p7pNvkzgTX6Wi+g/ykDKrEYetORtuMtb7Bz7g1rl1MxjWvzIoahcoOdMP2m3KrjcdPeN
EYzrdodNZzbVN30Oj7TPOORFxWLJWrNEyMBKEyCewRxQjc4jM7e6cm47nBd3yKldbYLe9w3Z7Pq+
UR2eFPJXHzKLlnbG2NcnjuoRxwS39pBte/ZgwvInQbS5LfoAovwyzCM/QpSbs8+Ulzq8LTVeVhXI
5SJuj2KBwC2w8igxpqNyGsmoHkMUHpaw377KZYiQ1ZgxBwFR4+EtLaSvedSxrF7UjGEkJoSSBpVj
iYY26eLMNmvWAZSNMIbAoS1kxRtho74XA+ileoooKQ4TUIOnHhlN1wRkwi8duQ45Z3R79wKYDkou
iWCJsVA5VwvaQQQhgo+Ryz9LYvnJE0cuBec5wJA+btWqdTP2FNmKDEkkHItIDF6VIEAPJINIiJX6
lEM1mmAy+hjqesCXO+DAoGCoBXAMxwIeieLLN9AQ/oTmFQ5E0c3hmQxb1MhwRQ+JqRT2V1ik+zFe
WfhjkQA8sCWOo6+nZIPmMo1w80CYJD9WAx6LC6OjQ28hQCFBNJDvuSuPS5kiQSgWfeoSJc4EjjWr
VIA9Z147pOd6l9yFYMHBT4n5WwG8ZBgx3WQFwTRWxK4nbuR0PyQFASCaHVfsi8cUCb+oUXEQvqi1
i1ocsVO9dJOs/bK5I4YIxU/DmAynBBvoSS8ROw/xPCKIm6fYDocUEWq23uRLgGk9JkasCBwV5rEg
ORoPPHuyqLXhWRpXTf2S3eg0/drQeZ8lJmTAE4L1A3sTmaSWiXwuofT14R3jhlzgYvh7inZcNEHJ
BgJWUYhfSwG8t2Wrnc4FYtv3fisPZlZQ67iaeE29gRmsYs3zZx0oVFhQCrtjGHjdFDMLPvdxBXGh
VoWGpYSgClqt7E65DUugVdAtykCMtVfZfLPmgtSbdPQPztQVkwk08NvcbeqyUzQVBaaUg7NwCAvv
qXvC1mMgCNMhPVIid9S9VJmTD5G8sQGGVkA3H1Sj45xVMLi2SzciQsUir191DMmm5izYT2wl7Eb3
EABF5OL3Eo3O/CcBnAZ5UmelubGZ1w98Ld13if9OLDlIkWXIWiXBdXRG3ulvhV2Ku1jlIcqZ0T6j
owToCVHEHUln0aQVG+KeML2wWe+JB3k8YijHiyOhtXigC/qVCYIlzRDk/cAcobReVdZzZBeR810S
Jd3BBON1rgeAj6Oc+sLAsUTS0y6C10ts90/pIskOJadArlQWbQ+ZC4r4wvsCzlOm0xFcDxzG/Gb1
6dOoPU0RPoJZfFRW5RcaxuIFqHsCHVSsF8PjDWIesqcryKB2zNkvuWiMQvA6BKw8l6B68FHLU7Dt
7sLSCVl+FV+xJkwY4YT3ATB4Fx58snZIiFls6nOwgNGOhp3ttelsD0sM5U7/QHH7e8SYs6LeGdp0
UNMUuFayiOEYmTxC/L4PTxh19HO18/48ZNcpIc4xjDZAKQa1GXrsneumAMN7VH9rKFLTxg7fQRYO
N9jVw5tC+BRchAorhV3zWBZLdLAm7e4S7OIPqZvyFuZbgBqgH15Tt0x1DsSsnfeI3lm02IiIxcmv
wnj5liKIj0TJaJ8CkBrHaS5eWTwuyPIDIk1TMb2qbVkPHpFeiHT9egySaT51UaT6A/Yg2fDJLEhD
E2jrsojcHUfMD3JdSeZ2HgYU+h6r2eQOm9OyPSORlx3TiaDQGOaFqoaO3WpuwJWrlu6LbWIkhCQm
H3TpEaK1PROk7DQGJnTB4ap2XIop07zGIxOcFkwKOcRq2pBMw8fjQwdUiLKUM8LsZk6/YyJRUncT
+m7W46mFrh3hEPfrtasEddUBNDtyHfaP3ZZlB5FE0d24TBh00u3+i5XBNZVIiH8QRD2ggUQEfMG3
bcvRYmwJ8qwWY1ggUW86MCWSM6gVg0zP5KYoMMCAMIyv8VwOtRqUf9aKpY2eUNkfRxfwxyyfkSsI
kp7jR7XEBtZj+kxc4f+WoBczwhmqFci8NlqYrl03Dr+X2e+tMIk87HRI1MEJ+B6HacmAa89pdF2Q
aDMxf8HlSHijtbwN9JSf9xW+3JKN8A5mPPJJRJLPbDfpt93tHs7wmvGKGBgYdoB10AIbjDChAw0G
YpKqsH3L4NE0WxT3bxjqsbynY6+rSSXxcxibpcVQMIQq4YNeJkliLMh1FC/GrVeEcNqSvfYYxvKV
Yit6IST/I/oNp67tUQTTaLVxjTtfphXwp+htB7Q+YDSbjH8ponPEnXHAoQwY0X9udEN/qrm8oT7i
51UN9hDAYBBIMBQIJS2krwOwKohorXo+4JNpzYdQNJEGaZQoxC0D5CTfcLiJ8+pUfG/8pk8qWOa9
AjYrYdK5afxWsp7fjfE4vIhs5/fJDmDRSu1x9YubHLfl0jGkppd4x4SVLuMAFjLs8TgoCEYNjesI
QmgEVvVrNzH/OYpA4Mbu+SeQ0e0iUykRgprmM0EkK23zUrGwWjnCYziLe/ekVZcLeDS52M7Ghuk3
n7sI8fFIT2/a4qbX4CDiW8cJQqzopgc0gSimbviOtD2GGeiSNIYP/BgtFODrrvnwxCL0RG0HROJj
DPsRA3Y2IWgTebn24IwZnIUcUa7wAFcg/3SycMstx2CFHBSJ3+Iz2Njp5zjty08SCA+9HzpwtYGG
UHiMUJfi6sFKvHPgdvvaci6SG853dxCsoG80kyh+cIYSf1KoOL9QnMG/n3MK6jYYguEuWklvGkRi
1MMGT+Ed6hSGg2kkw24waKWDU52/4PwmODncOv92Jkf0V2IAWIqVta8/eVJGF0cntOPdX/pWOlr8
XRA5/cK5ALTABUH+BFbfyga7pXpFYp5BwaIxo/UCyeXkKQyqWg/SXoICWQTgo+5l0EHeDuLqjJMy
pG9GFuOFYXhUWCMGhqyenCEspEEXolPqbACtYXMyHs8mLqY3m0UY/0R9CHUNHhOUAb7TrccwvRUZ
rlLHI222ocCfCzZ1yBQU+YVai3D42JIRB4wyM5QIWk7QogpMS9jqSKUh5qaspZb17Kj6hVej6Ecg
t0CnNsp3TYPuBvMMQdtWAeOSw8pSeBOZ4ohqgn4h9oBBbRhp1O3r2CarSF6LcPXABhf8GJ7JGIu3
tB7P0HUoy/XEwr+zv3Sn9KqdRIOI4af3MJCnfq/Ar0fjecCwCoR6uFM4ra9T2QyRQLjAhJ3GNcKk
QVhmVs4PGDGFixGFzJO9oj7z4mYsLYb0VXJ3kJ2ABwVweTH5KajmTfTrI3BXyDN7ucl3YHK4VjIu
8Rau6PBnCKNd3ECzJvNrHE3rv1N3JktyI1mW/aFGCiYFFJsWaTPY7PNI5wbiDCcxj6oYv74OyMhq
BqOLKbkp6dqkSDJImwCo6nvv3nNtfEiuUzxjQeHydxgf9FEnyFp2RlbMfMBpbJ38WmG7ar+UFf7X
XRnRYf2zlUP/ih/J1hmtoB5XeXGVZEYqwqr1o3oXlEAujuZomNPWE3BA7qeobd4M4fACtsj4mX70
dpyG8/LFMBKh9qMyuQZeE/PlPCR0NFXrsc13SsSWh55uaWl5jV3AD4W4ia+klcPra64Tndemqepb
wzK5/jTarPLSdm2p3grf4k9iBCP1s2n3xXTPchlnB4W1Nr823I6bMqFcz6/LeXLBHMwy6/Mbi6Wn
vEI9279y8Ff6pfKmqHu2lLk0+7H263VDiyN96E3Xb5niNbxaCZ3DO3RjLYqb4PtXlTLovRNtQINx
ZqnnLVu6qm6yTrGiDHyG6SKnpA7oazm07aTnRO52NHDp7lKQAtMW7TEf37b7Efdr08VwpUTNnuGW
Vwa6gk3XTe5LOkmbKlVmx1JY+xyWY/nkRsPobf6XaScV7TZXbGodCQaI5hwtbHYZhBV3rKz6JGsl
3n4/PPh1zGZiKMNOg98lsD2ew1+NNWNsB2bqcNfaTntbTahY6KesnoPA9AEQOFZf6n/hmbD/9qb8
W+I+PGFxECTH6BebDYdp8KscnjaebzTwD0oYHxF3w9eO8i60+0Wc3Vm17UYOBhqsAj6XsZ9ptTC0
zNv7YlzRC8Fgil1mI/usJrPcz04rPrej1GMIUI3SuF0aNvtZO1VF4aLls+sZw6OPy3HPgN8669pA
phxADCn/hYVn/fg/G0J4LvERYYiT+Gac74lzP5uVFkCFFtvHvKEGTrm36+7EgBR2gSOmu250x2vH
HysUDXH7L+aYf/9hLTK6HHDeNLnWUdRfrSgtj9qQVvOCJ9vmYJkX3omucfI1EQ0FRMAEKvsX13KN
J/7ly3JolQFoTo6oCBp/MSaiJVD9UNJG6soiulncoaLttIJsskU0G9Qi8qrMW//WEENzrmQXbOjf
K+A2vVTG3tA1qitm5sDxfn9j/78csLSTmfkxLZRMof/6U1QQ5PKWDX1TREh+ZFlOd1myyrg6M+Ns
8Ps3W5+Sv15xabkmo2MHa/Hf7WmYN7y6Vqv5OigprhLc8/02wM59+v37/PqlmFIzZ/MxZHFnBfzs
f/1S87Bg/3L8modT0W036RUVqJSxDmxpZbA3/P7tfr2ReTuACJ7tMCFlDvCrs6marRQCHItY833j
SaeU2cM80wQ6yChn0S/UvDah2BjoLCNY8cPffwDL/dtH4J5iqGuDjHQBcH7/7z8Z/9LRxq7BXAgb
iW7710QVi7HLXFdj/mEKc8uZwx12hoobpgWJyt+ipagNejxtT0PP70yag2ZMxwT01IL0LoFjB89N
Njtt5168cWSWZttIO6CHwNZisM816wfMpTGlxliw805ONgKBNJK5pgFc+Zikzdo2j03cGEkoes3a
/2MsIwbNRssgYT2Dug4jJuQwFWZ3TrfZtjQmhTlodtNLxUHWvmES4TUIP7x5PnaFNvVdMYKu3GAR
t+pnags2VCY3TAdb9FcMrwaTF5bVqkpRfVSVewQq69YLqyTBS2fU+S6vI3Fpfce/j4OZP4W+irao
Gx0ffwArnnUYsbKxE+OFYnsfVnUSmOz0ABSLS8m6Fr/HzdRE+zSz5LnsFI1gV/v9VSbz4JvpJGzg
/MYpZ4CIMcO5114UvVZBhEKqS5LkZen0cu8bs2YztV0+giggv+xs+u/FVdo1bOg4qTiEaGmA6koE
ruavonA5RaPB7Y3HKXMifZqR6tF760VAc6JxMiusF5mW+xpHU3HlpHSSdvbSVvPGRXRVbucOpXeY
415Ve/o06QFILL9lxDRnOUYqNvQJ3RUbdAmXhXne9/OIaPMghbnlGtM+dTStVFVNk3nEK26Wl8kf
S2+j05b2dR/MTYvsaH2FPnV5k54BTRbWakTrM8VpGhyZ7X3/EXy+tM8YvOOmwZZ7tXDGh7pWDom6
01PQvKkl0wxvmimi0zwG+1QE/qu9gnLszGTOgUiuvYm0roAHNnnEVN+Q71E+XausYrbgoZ2+sTyX
ArJQ2Wycf5zSphEELRd2cJHSDvBu6Wx+s+rcvp/j3HKxTfuuCCOwUgXwuAbd8u8f1l+0D7YF3ZwC
2w9YdoXnWfZfF6fAy/PGsSp7A3qJMz2yb/+e78g6hb3GMLdWm2BG6fkBf/++vy6+loe1yTF93t/m
OPHracIeqQ8xeDPvLgLW99igtYxQaJ7+Bb/g183VIgvb47wEO4W3lGuO78/bOqOoBKwBjZDKldnF
gaa08PCuU9+i6t6GOMVv9/tv9jdZEkj6lRoTCAmGBY3HX9+RTi5upKxGwO0Y/ksSWOVX6CZde0yy
ANGqDXIJl95CXMElWqz6k+Yx/Pb7j/C3HQdoDkqGwHRXrg4O179+hJGnaCpzBrJLkmIqmyMkYfGE
RnLGy7D7/Xv97QbivQS/MQZzBBqWvx41flrrkz6u3M718XcudY7XMEpblIwFfxAMdbPxOzl9/FA8
/Pvv62FWYzBGxJn9/Yjz0/suwWwbVYmWzRzldFfPFEc08Px7y7aQmjhi/ijjmTvr9+/KA8n3+fnU
gHvfRaUkIItzZHSdXy9vUleewlnCkUQXt6ap1Hl211SAfC6qZme7tfeR+vn0TaS19SEMPRRb4P7q
XSVOqneGnNsPu85guiMhgVzHYG8Omygo7v1ycJ6byi9xRNJ03KAAzV4CZsTvZWqbGg+jlFS/NN3Y
AYeZ/mKaQuKw42F4L9JVjA6ycjoLHoY6tMdgfgd8p1ocAkabXbFoMvlpvfrLqCOjPSyWPZ2QTFTy
brJ8dpE57eL0Ux3IEvF14rbkNeE68Evn4H8veyFOxsa2Yb5VMm8p/QjiNOafr4GtWR1UJJfmPOIb
9ZlyVYNxRAfDYpq42YrDB+JcM0Fey/cAETW76/eej+Fw3L8uKcHlnTvMvEJcwCa/MXUdPeR+bDFd
XUZtlufeizK5U1I3iHp6yLK3hq1KXrNKapv9LFjuYuUsqD2ki4ZkaXingrHfNYSRUu7TxWV9qcbM
uFWM7R+n7/0ZbBYLLrB4+ch0tTa+0sDEr19qvgjqGVrByEPDIJPTQeSFiwy+Qm5jVcO3AvoxBL18
iNmPQZGqrYJnbF4pkdFIFrmrw6ZrevdYN9VM49HAAJAmVeXvZ9yOx2mJnU+qSccXIdnwQ5iKojkb
NSjDqlu5t3OSyXRXBVIdumy9tTUiuSNTZAmau47YmRDPAgOS0zh0F5UvaMbwmVx+LNVg/vmJTSaH
OZr3tVeTuWml3ppkXC9VINmqG6wXy/HH32dAI+OLCdFKXqW6k+6VTyfx0yQAuPvSm5qjngGOh3mh
wMUxNnkC+gDk1HDNaPmMWiW/VJaBYW5ojJZmNqfPg5hBUI5zMOp9EUxRuQXS2UfXWUVfeN+VWrU7
xBlleZ2OCn5TMXkuHnx0NwYgJcHN/EOVsoD8w1FU6bg5eKWkkVzM7Gh0pZsErhLPSMlgbL24WZc6
y7YBRx1c6nmaDr9/8v/+3JP4g7TVRB/oWWgW/7rOVcjkAj1luG4Cmh8b+og5tkfdLNWX72/036Yv
/f8QFUde608/9t+ko//nS9cvy3/mM33PlFn/xZ/aUfcf3GN4WEBaeDal4T+loyTzgn5go+WPSU1G
Dfx/paP2P8gmN9mNHPDkLNK82tqe+BEcw/7MqzEelFCKTO/fkY563zFYP+8HFrZiImrY7R30K+av
JevIolwbPokjkXaJQfDqhyXzL67GQtdo9w71PUdFDMIHuk5jWPvddPJ1BUIOqhZTKs7IT7PRc1ut
0o62ivWRQ0p/6GPQ61bGEJuMi/7Qllpui0F9geaA5d2DfDQvDgMv3F9hxGljJ63O3eVB1h7Gla8p
RdeG/Vi/KcDKW7kgYJLFZO58G/FbmV/zuWhkGuaBU0qE/8S7ifrplC38074joiAdmxu684elUulJ
UdBgLi2Xs+6UD4vTfrC8rjoggjJPfuMwxfYxfi05QjSEp1lo1PflYp1o6eMRiiF8Fovnb9Icz0u6
rP/T6GtYq5vO9UKHgZSB889xX1tV5Qej7C6VRs8YDfuhEQ9R1Iyc50u17YV1Z5Vw2KfYDrNW4e5w
AY8YOiFQozGsUJrFU0LtdZqk+9V0cI5MsLOIipgkh2zbGOLN0pTVNi6jOBxq87MeVsBohi5Q2P1j
QOtnywQ23tHcutdOJ7eijpI7Uwn6U5G31uvzPUrPep9MjL5kwxAgkrPAoZQ0L3nSt6HbjAYzuuRj
dr3PXRZAmcWgzCRQdBOFqC4v0ZAvuznHieig9LVcbe50n0NUn8rHflF5GA3zpZrmGlOgtcCnGp1N
mrhI/OpG3g5V2t7GEbELEJHRp3HWe5tjYzmNEZgjMPEWboblQ8FtuPKE8XUc5q/ARbbz6sSQyua+
8Ye7pNGIBFBfH6qhzphj2vqQFOarPdn5WXTlt6UWzFSnEdALQN1dJbKnRsorivc/EpF+s1EICbv6
hKUWyUWKA0uc7dWmMgFsKIR5AWR/0w3zXT+22HW9CdhghxU44W9M0QdX09gagUx2WWQ4L/QsjZ2s
/HPDw8KnBCB4sAZ0Zwgy9ddUzMMDIgp509TZsido1WXdB2RbDpzirdk45BDQkYkFxl2lPa7gqNSJ
KQTG+eJizkWJzExtnewdzrR003PsJJ8JXWEwC9n/NJTi6K22qEZi62nLcKq998IW4w1tehwjzMKR
T1QLezCGedhzs5Xf+Oi6sB+cdeNcWT2kDPIRNn1PNMnGmlvrNvEUWLbBt8/UpF8Y4ZJ1ssz+H/XI
DmsPFb5goyvusOXxKReodTGXDm3CmKXpuebrbDsu7ksgjHeAM+axxDS1Mtsz7DZme0htZAINQF9a
BCZtJU4mlOVMSTKnP5lZ/k3bQ3JpxLLzuIWOlRieVMJRwo31h5lb021bO0jAbCxt2CHfsqztDlR7
SAvOpTsfzcV4WyZULfNiTofOk9NNhycJkEOLKrRXdVg6HjDHdk0/0lo9aDpoO4RTyY1tAq72psDA
gj5cj31yW1XyXvl8THIwmAInHNHIgar3Edkad7FDDkgsmzakLFoBAsZbXVN11haWtJGPUXf4rk0H
vSePGdZI3HaMOjl65BUGfiTspFHEUIPwH99ICsqbIKHWng3Usew4/RY4DuzAiX/KDO5b5kC3GJyx
2sP3wUSYOZ8iiDjbshhqxB/0OjunNA4u6Up7gL53gcWErnBeZTeaoT84aKyDaxOwwaZvCroaQzve
aNfPj00/oi5i+nyMBus1NaUOx1TslxSjULHExYG+84NJqb2jIfbI2YoTWURgzGghbpl64HZqypGa
2W1L9Ez9NeEYQg2jptMQmx6DiVGHZUYIDlAUtAxZfTGbbt63RvSGpjbb0YqlU5wvH3IZn+0Zc1Ws
5nyrrDVaIej8o0yQD44mn5z54jZIwO62hnPviobdxA16CB4ZTmE3MreqtYgaqB3CF+bsIXdHfcv0
t972rpnfVyKgOd6IJxyWlxaw62ZMo3MR1xhC09tRYn0a8NCl3H16+TpFLio6WV3oxhAY1pnfEBbp
V6AeznZsm/Fr3XGoj3R9jiu/+mJF0gqha+f1ljLdfe4M+DTzCCGFE2+htlqutCoDtQJgj0YedO5w
CwUVvADhvXoGcllaMciHO1fxGC/VETfcm8mhlUZk9lT5trj4E9KiBH31oZmdGhUBESr2Ih0MBI0X
kouFVrcZjrrAJze7E6qZlW3Yxnclo/Fzh562F6CuC2O8SwQq/BmocJjMo3+kXVRBbuAr8NOrPbVO
v+Vg2zGH2+RykEy244Oqu/YRkmMRzgnbWhlky3VsTed89PJ9tIIgXJsAFxU0yX1M1+ykfKhIY57c
eoY1HXNukCPaJhRR3QINcb0L07y7Rv+njl5KSIjlteXDlHufAqfFD0v5zZ022Mx8p2e717vITgCz
/rhDZHrq82C+maPyJU/dBz4cM/vefqBBQgJcb9xM2N4SPaVMpN3mxEwrQI1Xvqp8ZL5otVScwvA/
8VEGFmc3f7HyzqAJGO1XRFmo3Og9CNimoxqaEAKlMjQptkIvWMzbUUPZmFVcP/WJMIgzAdVT+GMX
OiVSWTteHkaCzeCpaTyifl/SwMn0xu9zfWXF5meygYa9CbVpU81wDgp3XFMb6o1m731IBnbtzE38
EP/tSoeJX5MKWa6Jb19DsPjcS894oFHe38ajESYCVfFUW9s4426A6dAwwxq3uis/Zz7cihqISYKO
4KmMeA4sc+oPKVPyHajwex/2XL0tY8IVy+oKANNtTOTGssapyMh4GfDubpiV0fPOYosQlNk+ZFH+
IhSySOQiFdSXob6kuUUYzjD2a/rNdDUCHTmi5HbOsjPNfdRU7Tlb25SLGnhee0X8COqLEOulvJFp
3e3jANuyoKW2m0tIHiNEx5K2+UGRXLJZenSkBaqcu7odgPaPQXLMSzaikcl9jMMeLnvU7wrH/lTM
CFbctHjSORkbls1zMuf122CSwBIDmr0x2tw5GBkv2Jjic0rSFT6QVeFYcQjTJvBvlrM6rEkaRp2S
N0+zrb9MAcb2H52Y/7Yy6Weg9v/+H4TdRjhG6flfM7c374oU9T8Ag/9s3vvxr/4sqDwQ2QyGApsq
ltaZS930w4xHEqfjEA0Z+AjXuL8otf7pxbOgcVNRmdRfgtbmamb7s6AiblOuU63AIvaCF7aCf6ug
En+P74PlKGCm+r6kcPx1XEbbmYJnQKTYo1Db+ug7b02jLx6QEk3H1HRQvDo44IO4kDRIBvPoohc9
ME0mwCizukdgOGqfTVN79iMmCtr2FCShQp9p4Dgnzpuv9NSqc97MKaknCF2Vv7xXGMrX9pj9ylqT
hoHBQkBRdPRT8YKUFlFlb/S7Uef53tMpyY1jQfFWNum+YAvZYkGzd8QXYS9Hm3VCYfhFTmnwqR39
8logpN57DP/Crql9Ik7a6ECi0LSLqu4TZ7cB3bwcTmrq5KHUpn+MeiJUDHPWt7N2vd3Ywvjn9Aht
TDGyHUmb2VSydXfwG+Db2AW5R4ZhcVJHNJR3Q8IGWEyXxi0RnENXOEEYlDeIxwiIgMSHCwKqQ2IP
Nyi3oqOJkwoaIaef16oTRFwEnMnPInVv5RKbp0hoUJqtQGYyYcDZotPLH7reZsc0+WLXfuct85a6
uH6FPKm2Y+KfAlppOuo+ofdMVINUsrqLPfesOvfitcOjmQIfGZyV4UcuZtkKeGrBw7zUpyrz2UJt
6yVylsPQLojk0VKOo/FU9o4XzhFaXxs4hucJic3Kys8UAZ9sQ9lbnN8YMfD0bb6HYNV1ik8bd4OH
wB9bnxcy2RFbztj1F5gSn3DJfUjNLYPMySBUYU0lSqPxtk+StU8ZuPt8HsSDBxUlnPPlVcvo4uAb
mzuHum9ybfRb4kE5xZMcqK+xaDhtGCU5bqNeHqFirS6u6qC6sr94qW2jdqo+liw9zoVJZlxQsUa2
pjOcGF9muC1FHKLn8zdxjv9EzGJjpmrr2sUTvqRrQnEYymuufR5H1wjl19mVuMswNcxSy4sS7rmf
Cm9XF9Ufsq4O30Mb0dx+2EN3suf+SL8UhJfzFRjJm7O45/W4PKV2cZlrCJByJBELyfTBUMs7akVU
1W1R0XiNr+PMvq599zw2ud4UYxWaGbFjHUhD0yfRxyVQssd+v/Hs7ku1ntxjyzjAG3obs+o9SIrP
uW6v6iR4kdH4LtLBvc4K1HoqL69IVbwp7bzcpDogplVZr6aZguwB387YswryYi/jsoUCv0gsaXOb
XsUtG1eOCyya0bOCdpl35I44Bxz2MYPj1IfEBMCoBECiFS/M/evlcQndYooWmgqmeXLWyKTU9YFs
+d7dPK7IuJxALNc0lgv9deya3bClOIlpfrv2XVpJTHQuCncgRX6x5pm8lwaBAPhHP6B2FCSyIZKN
phJ2CkKlnJHQdqaNeMImQ2KQGz23sKY3VpNpkoNnfly4EgRRBKRvfXNAbMAuck26FFFwn5cJ8Zg9
YqSNZkRO/Fd8LF06J34BQW/JgDEsZRWqaFX826xFbYo+tRX0L9C9U020IBgBIYSTx2iZyKzZGa7w
72DgqQfSvEYQNShmh+08DsWltcY0nNsxPjFBeGaeEO8ICMELZnBmaAvrlbGf96oKcdX3PbJfQINN
14kTFmKbcxnJcSRsON7yNBXttO8g9UXQucd8gUeY3rUFeaVC8/3qVT/Z+CnIGtt4qnMSCER8oAF1
q3J5g1ZvB1NyL0fCCGLnuquCNzv2GUVGGf3tOf4i/fatYHKx0yVNlsWQO2Po4aFF0WcnqD5Hg3sZ
HBZcC2zEYC0oqANAdUNR2BAroVTmadtyVurrJCzgOO6Fmxe3WI+IMxooSUtlp4zZO+eTTNxrlxS5
ysHnGSBFu5pRFYTLGvhYN+DgOTrScujz+iFIgaSoeFlu8qlFKm1HyiWwF5eO1jTkp4WjqIziIBwY
RpVr5CQJlRY9+i6EA9zvBnXnVy21fkm+mFzzKtWaXDkTYQlH46zXTEtUn6gxZ/HSEOCG1ZTky1EU
98woRqKF6EfEaz5m1MQfc0BiJqI8795aUzSHNU/T84o3WjfDMVYphzWEGjg4KKgJvtrDLrxy1mRO
01miUPnjNS0kYljb+YGl/mHyeSDUqB4TQULEHIknHIm3czaivFaKiS1poLYWTyg6zgRQQYpZE0OJ
JusPnC4uek0THYgVNar5NTHIGZWl99CtnoJlzSCVun3o11TSNBpu/DWnNF8TS3vD+dyUeRNGc1ec
uJpbxfjvOWOEffTXzNNiTT8F9T9t0JnjTSMadVkzUos1LVU3IKEEZhQmX4QkIYvdZguakmFuDqLE
NA8g9cNb2S5y5CdnFHtVremskphWOiKYmBz2jmVNcQX5MhMVUL8uyfjZXJNerTXzFSvyfqm8/jSy
CtGwvGYQdp9a8jixOncjiothjY911iDZmkTZdI2WFWTMxp58Hjpxv6zhs47ABZpmMD9qUCfdGlGr
yarFDo+ZkSAePOLDjWFM7WOa0uXsYvPb2sAU+DHvlRNcW6TgijUO1x0gOmOxKsOKrNx2Dc1tfY8M
HXJ0JXm6g9Me2nl4XNag3WyN3CVUziJdjxheLGkYyezmy0CNyWGHTLS8JN3I8gnwRZ33R7JG+ioo
npRka8zvGvhreMSaCpcWHh5v/AxrMHC1RgQDN33SAfO2PoNb63v8qsQpDbSZ7X0Zr5uD55d70XqE
q7Ff0K2Hx2pHEBRJJ8abSwCZOx4Y7dSbao0wdumSbeDoMkxd6qtkDTr25CLP0xp+3EeEBlLA0q3I
icQ7e77aJzDdbnFgod1fI5RLYyzwxZv6KetqgMXFH663Lt+xQOG8ejPs4GCXwwGk7UG3XLJ4sjfQ
ux8igLmOmb3Xg/m6BBDuC/oIY0BfutCE7NbdS5VCZc7105SLz1Q96ly1hONVI7VxWn0ZUb0MaEjB
o80QlHQTSuE+qeXRai9IiqsDR4JrR+KmaNvnYqSvqFOQPUD9oks5kKzrUHmRssXf8gqnelwmZolV
Oj67bdbxQNKWRzewm6B0gl6pjlGjPmV98BHNLGCl/YybacH3lzk7+lneDmoCxG7Fw9GJ3LtMeYl3
YSgJkfAXtfXJ2WRBhXS2cPPi9HTHZ+xMT31fsFIEkX/XT8DIzCpQO9cQp1THHxaTP+oJsGxpFbOK
8PoE4dIjIxAeIsQ6Z1TVH8Ho38V1hFGqNy6ppnjW6LSpSZPb/95J2f/UEtCmKEJy91/XgHfp17Ku
9NefK8A//9GPEjD4B8wcKwhoCwoP/vmau/KveSzeP7gLTDKI1tpwnbj9Zw3ouv8w1zmYb6JIRqmO
Ivmf2VJ3P4ZlPwK06IL8+f9/ZqPI7+qfn4dq5irKhPviWQ6IUjy6fx22cqyR3EmCjnaLUL4zmbX3
zTLROZxsdOGaiD+huyMZZ7thSW/GXociF6Fws8cEileIF2reGDpow9gSAUkXJU+zcDRTlNIclzuM
fJy/u8x7FLDBd7ml+rfFY/WlNcVjZ+mTW5rRrS7KL3Hrxju6fNizhgYLdRQfoaRhI3XTjE5fudzJ
xH/yydVlijVddWuDpYpxxdJmRlA7G8M1F8G5RYdASQn2dbWKkmsxvZtoBZG0cbQzUOAyvDKtLTGk
ya5oDLiopnrzUIeEMsZjH0F565sWy9lcppiLOL8mRf84oGTf9aBHTqgw7X1h4E6NAo1IhD6TM8E+
EhlRbw0qzA0QuWdgYxyZzfi1wfbEWm0aLOQd+ancI8SUiunTkhXt7UADnbBL1veR9SlF0rBrczVd
tS7kuqDsIEzmM7uC55wn0V2NqPVoj8dvAPHwQiuiYnEXoU4HN7xxxxJyYEF+o1uYB/TgM45o07pG
Z/45JzX33MTE5qVWpDZuP9N4/Z58aWtSKmJOTR0Fet8awV1U9OU5xt19wCIdfNCDBqVH8M0uNZMc
CKEiPx1gdb2k5ywq5tcuy+Hd5FjpU8b5W5JHVla+IriAbazFWUd/AWVGhkgaUYvvUmbGvFWHSB32
jOC3ibMTIACTyzmS257gApmr2Tj1nVde0xIYwgmN+4Y4vOxZ6NKFtsZsIxrtBfgjZ2zbp4kKI2Da
m7YmYv0sLSJEG8O4LgTa9v5sSW3uscnhE9Mj9wC8UJ/jW0iPdwgJ5Ow2tjWl+0UDIuRBebSMpgZG
iJLTPE7cO1ulrWazDPqRnPlNz0YPzBEUDnaE+QC0MjvJLnkghMYP07T9krZyR+yOZKxYuM/BgOcU
X2Z9a3bpS+DQOeymxcA0mOeorw0/7AtETi3j2jvUox+gnWk9GMJll6nKGyhn1s4wvHRfBRzg68Yv
Dq7fNLu+aGFMxPpTj8ZjOxlQRTHgzI8gHUAdMq6+Y0yBIqpsSALrs+bsmr08xCU994j431MVIfmB
m8FjHpEmCKNTbaK1kyEVozE4NORIONGCCAgL9J65AyBzUQYHzmtHYWUmkx1MrhWiEMcrw65qA/7Y
z04BVeTFijjYNsOE+Wic7l3J2rJYwYczTpKqrHZ2KzB4WFx478Bazyi96A3MJgPv+D0fi45AdoIy
K5/9ElPXvB9Ex9cRIF6R8dLYyetjz7HurbTwLPiJ3LsWO63R+X/keOz2wIvu4byMQAPQixUNU63O
yd3NLCj12oaN2YD1PIuSo15QjNcybW2eE7JjI43FlawzrF6e74Xac4hbqAVcp6auxl1hRTDlSU7a
W+vLWd1nprrJCXgld44fccwnpmdmKbxRlZ1iWMQDBZroKjIIzgJp++ZGxdnhQpyzrPvamwXOwiB4
Loo4Ig7uqegEzNzBvE54sLbkuo+wQomcHKZRbO0i9W9Vy8mPEunAFLq4MzWHDGBWSFp1fhUhrzvj
/gQXgoVg1zoRFv7ilOsk2qhu8t4iE4rI2HMGBAgU7+inf0QW83r2mcvQMtQOQCclWbRFPTxtqigA
p97GwXPvsAoaXUSxale0unwGXkgE7qPOgBWry7N2on1WWQlTYlpaJVrCW496KyQsFodaJ3BlMo7Z
tAlxybHZ8kIjVutnT2tgED34AWp/BY6Q8Rys/nwflAJJQudgNc+JE21g/XhqbRQkAdhqRR63SsFu
OF3RPhojKbEpqdPfymAsTnZfqbvY8Fl6UHpdG5G+dFgOt/4aypOY0aGTbXTsZ6zqVurXNw3Tjveh
0xdOaE+ux+8ZrAGAsu1mWj2J8bny2nzDd2NumUxXsd9/RYNIVPpKDi7MAlmFW5uHUhWveJG+IStg
Pr3Cac1ucjZ1lJfb0k3u8lRQgjIiMUdRhnNF9a+aQjNLZ/meTcKuhd+jTPCC0Iig5c5VfS+lEjhb
oftrsJ2bpCkmAk2WjCUuezFr69CPKBHgJt0YFEejiEm1wlaDhPx1msZLY/Q4wy32iXGgYzWBDxgx
0WrpDXR62gfbuNhqOUXrv1n0xKbWPfnK/NZJk8Bl5fzRT+1r3PCAz9VXOaQmnCn5KeZ9NihVp5Oy
3o2MMYjZvuQRSR44GHk0qDZgvN143XiNaV3TAx33MQSO0J8i/nLW9AdziZ8Rr35gaAWLmstdvEzD
pmxgQFteCokZ7DI14EUBB2JK1pG7CpVhQ7+1enH95ELY2X3Xd104zoV9xUWkJO/XxpoMGNxotUNb
scYKEI6l1CUiafSAcmmdkhVQUPw4eSrqYNhVfuQeFsyrYdz6R9MGitJE0VXgAP6aXXt+EW7EZsq4
jRAMDxIPXR95V6RUQP0M0zcw5fOsERShsp/vcLexTQZO8q3rs+6KUWPxVLgknLK3BN5hcEBg+iWd
KQuG5kNJmXXN1HUfd3o80bpYHm3utm/uEJDrM9F3CnlKxHUrIddrDPk9/nN6SngYo7cRZ/ENnS8B
ICjvwj5pMUgkCm0Q87qjXeXs8HT18tUp19gPa2ow0R1r/w9S5lUSm0W5YcQXvSdQbr54QYOYqB8M
N+XL6uqbmitxGWwRnTmjIpeJ21jQpoaV5qUs2SwJkimAICRS1ClKlLWR208unSAPhAyDUT2V2GtN
yrbtYHrENOA4/NJ5ZJbpgDQSS3l419OlfHBAd+2MuI/vuhXboAKzuitn92gOi8MKMy2QHHLwZlPa
H/ElM31vjE9tbJ0dVXHGQ7dYhk1ai0vfGUUMAKcPbprO/Nxzp2yphX2SF8p5M3XBEi62xLFe23G0
+Q/2zmw5biPttq/yvwAcSMyIOHEuCqiZVZyKg3iDICkK84zE9PRngbKPJXW33b7/Ozra7pDIYhWB
ROb+9l7bwZnEfHNObsta2lcN/PxTFruS23wxCfNQVNsLc3kwtwAaLLFWpyF9KsLQvcs6GjZSpPmL
BszHs4N7uyCqvCK4UWysoQ8XwDicrpWR0lnyHfYgegyy1VzTu3CEx9CmG9tocuoTlKy+fLIe6Pew
rtzGvXbN/vT/cQ9RVI2HzpruYGHQgc0+iC6WHsFEpMpLgGt2Peb2MtmmaMwY6FmpSZUeknmmx1cx
UOwl17yGdPiSC/3DVpz8RUnHcq/Mbk0/V/Mc6GlxkLqi0uL42f4kOVVOX7QoQUQwsSUY5gSprwAy
YJBdPiJIh7s21t2VyjHTZ+BaekWc8bFmwYogVHwz5uYLFviYQSimONtS74U2X9oiuR4aa/RqrTc3
pRp+CQ1u6sDmBxdDguwet/RoNayzo6E86LoB3rBnr+wqiXOSJkQQD/Uo2oZaiYsjEJXBtTikAc12
I7vDGqb1BfOdg0MqB4gf6wpr81xG832Xaen9UJgPdDY6N+zQoS4tKYiEkp8TdghmTFb9EItObF1j
sjwzz7Q3W4w1a3ukOV5D9wXLjE0dT5IkX40qge/qRo8JT4p10TT1QcX8Amw+rTD9WA4IeRMgYAFS
RmQIJHEFpSI+2G1RIV440cmMW+VrylyDjlSFFlfjtjHy5BvudQqV7QFWyidMAqQ9cU4YkMZ2jKzu
JioF1mBKkU76TJg9TtN7HC/DhjET7F54gH+CJnhO88iZwnhNOovnYT6Gk/fJnWgTR9/L1rKe/wN7
Yibf4XW8KGKIFepXzUKhqFhVT3MtlI9PAEVJv9hJdQvIjDXa+4An/dW1Cuub2wTN2+T0+UYYba2s
CAN//MCmsMmdMyos6D/7hU8xomZwWiqu2zGubyK7K/GZOc2WXJHq/0CqwDHJikZHsMoN+SepwoTp
eFNINWDJX3AVogdilIx6ioyV/sis0Au9Wk8T/Vo8mhXvV3BFT4dWvnLB+9GxuNArYDO5vtvhWGML
lnwiLAii4GGSIQaqoQ28JKoVIOJ2vZvIfX8lY63d/AvUIh9a8c4p20Gm6wJg9BTAbJCdu4ccUuP5
T7AFK2iAcOVwT3+CLVCmSVl3Pdv0vwZbSOrHzgR3pz0wD7jH9XT5r+AWRgNVoSmSU53RC1VboM0n
4r5+3QfTV3AF6jaUtZQ8/P5kXQBJMDwrdNzzJ/CCRX64zWoXTH1MldS+g9vicnfVBOT6viAL+F+w
MHRYQE/Sbebv5Nf/NS585we/fqW0HSxQ18Tv3Y8CFARf/AT/WbTyXrPXtyb+ybbw/Wt+ty3Yv2kq
SSNKO4SwLRI4f2hW2BYsEtuQgDX84dTc/WlbUH9D9yCIJ5YCYaJmfM0ftgX7N5d+GXWRVWwCYrRT
/gPJirDTv+aCyARR6UnXJr1Pv+YDMDjrWA06ddWNZvSuBGRl1GYKPD0riUmD2njrZwCP1MkVd9x3
Gp4hBWJer8cgYJJ3iB8EJ+ZQQugJ6j3bweBshIP+VFMCc2d0dXNQYXNd4sW4PYwug/II6judNBqP
+HTgZJSktnhrxFBDJ42PbRNOJztS2V9EC0R0o+nSOeuZ0/gW8L9niGHZ00DrVrIxcr0MPHZzCc8G
CsEPiuIkX0OzGq6yytR6+r67+UZTFOPUFQomB1oS2aDYqA6DVaivo6zDXUVwEXCjpp+BoLgfIDr7
LQw2+rFL/nTGjr4tDbVfw5lBz7JBZLrzZF6DULN8JtmqH7HEMFqwloOlUem3bi6MdZPHr6bRqrdx
5DJSt5seaE1Fzm+bRJFZUEstZz+ZwPBTtjFkH1CZuuvCHPUdkDt1MyEnrB2dbFWEVDONIZkV+rJw
H+S4m+Kw2k0Q3vzFXutXjlhaW2AoUaT2nPbziSvnZZi1HvmvuysK/XnInXRnV0Hlt+FgnO0ys7B6
TWcIHN267zhD280VL0LlaDHh48gEDGYn7x9Lp9MoFsog1KfRRQXKBCy2QhSctJ6cQGhfzSxM+4ja
Br8VoChGjk+yaF4m3CZ+OXYzs+BkhmICyD4eCE9nUDAetMEpH0RigyxxMywaRHr061HlO5UD3oJw
5rfBk11sGg75oOkHjqQg2XYyk1bhZRTO+wxpqV34qgYZjR01hrtsdNTblszPPnQCA9cmMbbXUJrG
CfdbuBupOdjNtKDtRJokR4Ez87FRhP6EABr4Y5eN9F0MpvWRjLHhQqjrKX1NZn1Xq6XLK4TGebbV
4JiYHX1/Zsb3Kcf4UvMR+2XRTwywZoK/gEaxxm6YowGLDLhsSNbrZ9wU4Y7ZME56KriDopy9MsZ0
gDW225e1vQZVkxxVmipuDKUT96lxwRzMC9kYhdYpr3lPrVIREazI5uX5hf3Qc1wElsoaVJAVolsB
RKEtnvr5VTxWkHW0AzAS7JpBuWHwekwb+Y6nYB0pHDjTAsOBHGiyUikk0sl8Fnp85/bp1pARBYZl
6lWx8cJxfMsRBP1M5wTOdPky94644Z42b3paIPYwuwxM3f15WKw5FNXmq6lkHAm1Dn9fTaVPvUhg
NabUIxiOaFssVh+xmH4A3tSb1iggbi2WIM7/BVFeRDO2lgNY1GIgcTZZa9oouut8UT9k39q7ZjEb
xSoaxbwYkDSrfJaIwzA3IQr2KAUbczEsGYt1KVbH/ETy2nmelObNKSPCY4vVSY+YsJsAlT1pcU87
kuEVDY7hkc1DupG9KUlIYJ0qDO0R+8EuWExV+WKvyvFZLRUe+CzL8TVdTFhUT8ZsMjFmabN4MtnP
00zpQslb7FvWYuTSnbLGJ4u5S1lsXtNi+DIrrF8JG6xdROaN3hGMYTVD/q1czGJcCNmdsxjIsFux
atbJtVwmUckykwoYTsEVoGSRcVXK2Cpa5le9M0ATXWZawzLdKpc5V1sm7llj9FWz19YZhanUmKz7
ZTrWLXMyBAVI0YzODMybD+oyTZOfgzWHEVvbozmDVOOGz5IEtdg2j9MykwsNvn++zOkq3dXW9jK7
K7QHmL6Y2xnqKQz3ikwrdhPjvjgmJQL54Kux6Du22T1My2yQsWDBWaYrTjAukW2XGSIeD8o/BhA/
hH3jp8Iq3a0xWsHaoJpxFRYBU4i+Z0TQYsiQg9VxGMv2Y5Y0fqWLO3Y9yyFAE2uH7TNusForH5Im
iVjttqYdK6tCSR8VN2SGmwXNddjZ26xzEMxGy6O8h3K0TPsiR9v9oCGMppOowf0+WyQhHU4kqVGa
F2aK+a4IQOlUhR54ZqvJva7VCuah5cg1DI0NUUzKU6wZ7bGogC6hATMc0MORkzwE8eY66xXlIQvN
fm9SY34YnQpaeTH0j3ZulA9sNCfEVeBfT4njEkN2KRrGka4c6S6DihBVEzU2IZmoKqT2pghflD5V
TtOyrg0pLz+VerQDc+rckWzK18v2wcs0cWm18JsLkOEVRnqO4cZpn7Behm86C+En32EBoEnTTpHx
IsurEqffCeYVm5qSNGZHEMYLWarQDzWHqHLJwj+VfEqMJ9b2kuNoqgibSDLgGhkG3cckz3JdUxlD
KIODQIuAssOl3KwGO8RtZc3mldU1Fs5iZTi4Q7llZ2ufOC/QajjN2VWOces8BtjvYotDmVpAzOAO
vuXnydYsrPiXMsjDdlDRr5Kz0FLuRJPtxL+1c8xSST1ZiLSnCH6VQ/7QxkA2S3swthI06mKSZBPi
2qm1Q1OZz5kVdOzZcUMKPC29WeUbilH9qI5oo2nSo2LP9rE0bfwncm7A5Ks97ZcMaDaG5tINVxh7
HM/64u4stmk14PUbJlPFnuU+slJyQRY9ensScPEOqas8N6mWrMAGoLDgSW4zFiJlNF9jA49lk30x
BwuwHoHoQ4jRjqoxoV/rFt2bYZgZK+CHgpOwE20y5Mc9+WYqfOoxuKOXIUDWKmb7QixKZ97N24Lh
P9xAvzA3BiB3n6A28vsChPrfqXbRMfD7m/MBxjjxlweEdY6x+fV/7sr8NSx+Oib8/qW/nxO032yT
uKgLX4LvyJTgj3OC+xvHABUmApUbsHhwF/95UDAXf7PhqDzWwGrpS5b0j8Co/psNO4LZNiUz363P
/+CgAAPil4OCMCirNx1K4pFAyEnzSj8CE1q6h+lidbh+k2HeE19VqTGNvsxIpeuJMoR94Cb3vcvd
3SgptWI8E72SNkPPIYy4JTFT8wBw4z1z7odMb+kyawWZzf5eyfmmoRDlWp1rGAGFNgwvMtaqne3W
ocYTrw826DvNnTMwjEMIBVqjMBpzaDOP3Jdg1l2GAJmYQXzP4wmC4E3gxIi8szKlLC5uhu26Y2RU
V+2yRRXdewu8a19g6SS2l2XoyETRqcp2yawBkQyxPY8tgEpSRuwPFcw8MaIwjsTVnLfARfIvRHiY
6cB9BQYapivFZAJmOfHJaJjqArqnj5O0Uz4G3yhJXo0WU0vcmywtjC/QF4EBZSP5vYoyS6d9EIJZ
i0pP3vVY0VBhwpdZx3UvoVkZH231IaOWvmm9lJu0r/sV8nl4rIrXEKfXMTWL6ZAmzN0Q/glYIe2u
3WgW60jumQE9GUJQyRKXB7Ua7nWzkofYJmJTxamxDtifIWxl2r7QreektnDA4WY1tzmrx2MYDbdl
KbW1qob12Y05H8QKk2+QpojPuJQ3aczo1Jxo0SolKqwn4zwFeUBMlU6a+o2i84ojBeNjZTDJbyFA
MmQt5uRMJ3W80xoGYRgAhqvZSOjcW8b6KyUfgNuqauEP2PavlMm0d6Xot5XVD1emwq51JWozu2rt
2Ix8K1Blv9JCKrzcOsA7m7ZNc7CbTm1WIKbAZpuOFu1qI9E3wolvZJcxO5nHB2woT9N4qrR0emE/
8GBmsbiHNBw9xstjGxY4LlUUe7KvKqqwVX+LoNBQgicP9DdiJrRMYPbLwtp2vL2KRrFRZ9mvo+Gb
a5TGs+ycx6bU9W1fEXocu77wa7BZJ+RYnn8KBz8LyveKE5h6MHCt0q+mXQXFiNmwnaxNalKYvWJv
rXhzSdtEyUPYFyK46dSlzStJBjiebaNRG6/SH5/mE4mi2tJ2ndmpVK1w3l7DxneuawT0HTBC8qiE
GSWqHJce5emvk23HWENacU57NdvSs6Pv+ygvD5DM9gOdJTugt+OKxnObcunppAwBUOHZsA5w+Cum
UPbSrzgO4pEYIiha4QS3XIGSOS6jQvxf08iwQdGnW574vc8ukKo4ZyipCW2s5tiHpDBDmRmvaiAw
yDFFUHkWc/ayjBjWYTBXMJ4DhmCxqrywG6Uwa8SJnvjj2C4VqmX2UgOb3qKeDNdt65gY5CSI1wxX
yWfAEoFlPZnEAPOJsJiOQH7nZCbtAcrcb7EGUt/sYGseY/jzUVZP39J+TC8FDZhElcxCW/ewVYlX
wlhrYFl7lMotIvLsPqUYWVaTBQ5KkDMn6e3YRx69eubJzmh2dcdQaIVvCABSpN5FUXibpGW8kTZl
X6NdBgtbubjTczSNKVIYWA2U2w2MOZaBD2LNQU/M2yBlQtWRbKsdfIFVr/erONF8suopSwm+0rJV
+1U7zi/U1exca8T6MNlUw0rc73TTaiB0Asu+ScZX4djT0gZl30Jea/GvVsz4pvmeMvrZcwCIayPQ
Mmk7x3GKr4l6Tse5JHG89DrsEqznK8TWm8gFZRti8n7hZAU/qzXNg9UNmP9liyEVHvBq7GMsQCxh
7/Q2rYCGQrqvq1muUEGUlTDrqQCFNs3rMZuzozYzNjawVtDU4N6Umgv9X+TmExZekiKCf9FKk7U1
73BKETwg9ZLg9U+0rdqQ5jKoP/CVZNCOjcnCURQMVUrDTHYTy+muVaDoMO8t7OtYDaZbzqrpa5eX
1s7kGqRmNx3eRmozvNmQ7Iit+zC0zPvAJXlaTuZ4l6pxs6X3Vz3CaDE85iG+ktcJ8/Kw27PDnl+p
D3C+GNqISQdRny5dm3Y9KTdlqdb8mmJcVFg6fTtJOCIWqTL5JH3HjdOL5iBpHToGlgIFGYYwXzZn
l8muphN9J+rJ4NrpV3U99x8c0vDc2i4PHTOh3tuSw67Iia2T0SX8PBnDxQnpFTI6XXlSgDnziZau
u3GKWX+Ct2btYCTC1Q2mZ0CO6g2ZjPaqxJ67ddOmjZDlxVvU1sw8UKipSDCc9ujIQONphI+oslX9
Cgwb7AE+Pxq8HOZI4GfNY87MZmXGCWdwo7nloXal9Pyu5hE7rmXJXZ3nsdfCgNuZuLIJhvIrrUVd
bZq5KGnIIhwbkPMWxIWoJgqICYSmQuByCNZUFMhLuTR6DF0tmCEU7X3bK/IxZ+eKNaNmm6GtwRtz
QCVmss7oHtoXE721DHKqG8mLriAaL0Fk9TpPHpJ+oJchC4zHCTgax4OUP5+DB+IazjbI3OE1dDnn
tm2vrtmIg/9rGoXM9MILb7pcfa6TcMJmQvHX0DvqKSs0LxHp3k4hCmka3QRtb145NvXATjsPe417
OywFflrMzwuhoVU3sxWMBx4XipcjaVIu66xFobZnEEHJQxcCRB8X+0xqI70UyuJkwBBDYJzsgZ3w
fRfjTRNRJrwoSSbttF5iDzXFZoazN+RSEc/0eTdZMTXkCgWbKud/jRJTbM3kxDUOWXuKYQxPjMFN
TaPIvgTjfOqGBYTemvmpLzBEazjROMPHqa/AYvIwFpHnKaLbqcm3iQGb32ooAQgy7ijBRUsVEENE
YSmbNupwlscHpx+PRojjMHKCDQ6MKzFFzr4OA0Hr2+CFUeT4YbYc59Ng3EEopEG7kAoWP6axSiu1
U+O22la2GYsF68smSlJ9048PCltcoh0uPbe9eUPz6oeI+ufRSVFoq4GCJ9HG/hDgpIGNKNfF6HJR
hWBb2wqpKR2foa9qXh+aDduYeY9xWt1qGF+47+Mj+P8OA2VJBRrQzhWQ/gufCRyrSu+3c0KOHThG
c4WuwD2COQirUOv1oEAocwpygKLcPtdGGjwuCPhVAcPHb3C8Yy5W90anWPQeS0WcJSvFytUaxKqC
mBXWfBLvAbab2b2QuVa8TOHGYepf5+esUeRK1/vYG624WxlkrA5YJu8quiw2Q1sl93UEw2MGf0hV
pSK2HTzyvYaKMSatfmOz1cF92lbn0WDPiAkAGGJV9peqtj4aJERiXex0zUbDZqBqUwzAo2JQFqi1
giQ0t+6jSq9Ho+C+RxYKdzrmeEgUXJe9nWpX4RA9IZZlfhEBNBlN44ueBsWx1qhx8CR8mKNVQnoJ
Zdk/8Ry/hDoNMyZeOy9uh24LzTp8GK3iRtFwPWZK1p8zw3gJ2jZ4pBY43BOKcz0b9YWMlVLsksoY
1l3aLfUHg+vAQmlmjyOK6eNpYToXKGhPmUPPSSmnctsboXtSeGB6oyieHDv5Zs0hUBc1LrcKzWPM
oglkaM4XcCzlWzW1aCUdpb+YKYGyRPEQ+FSK3QaIkZR4inUWVVe4+HrfrgBlRi4fApr7AXYKErRL
qDGyPVvKpwps3qBKzPbsV7HbY5dVIh6DQxpmpzl05LOwxw4BYa8R//Nr4bIZVgzpl422BAcgwJOR
Q8ZPonLXLPl5qkva1xmsxqrL23RPvgPyxPiFd9IfAj5tD6MHg26ip9TNsxvc0Sn4pUvHdpOntKeZ
DhvznL4FRLP86OhNcHSWlIeh8swdzYUe7rAWluZYHrQxx2tST8+K6ZT7NKcoSlrmjYm162Z25G5K
ck5iLkk6y2pYRPHqlUl+l1eBfseFga1vYivgTRXbYqZMzVlwd2KDroYrEowO70CSjUo0JVmPEa2q
s3k/cqM28XVBHgJacHrTECv3RZB8aSEFeLnCEAp1h/bq/JGI6ktqYBiDmMm3V6Z1orgMnpPpokZ9
txaBeqCeINi6k/M+ZqTbaiH3BAFmABUL7MZqrZPDEU3qebJjuyZ83EfsGypQnETSV7Iu8byWsFZE
x0lLITGXhVmA76bYhTmFw9Eg8YPVNqVlZW3p12bBiU6runBvZwqNw0nVrBU1MahCc6LwRrX1b3k3
f1Np/MBGbt9jlR53pQWuV+m+ViUcTi0rbobYCX0qH+5GiSU8xqVrqHVz6g09WdnlRAVtrtTnPEHs
0/PwiZF4fwDjXgyrhNaLDRSKI5rVW2RxWimcfktsZcT6BsSQB8lFy93wOOUmDuJ6wOEcQbvfK2MD
L4LFaBem0ZWWOqUfAbLewKDTX5K81HypzcUR0kC06RNsjMFATl/OdyZL6ErPCKuVlTWttZHDMd1w
CtVnomvOLTSGVVOJ7EktunM45hsW3xX79Yvb9iCiaYSfLXplSv0scLJy/qTGKdUR9zQrVnZMILFq
kVw81pjL5KpKMSalQ6f5aj4CZiKY4/1zveoUv5N2Kb91/+cn+tinTvJeYmWLsZT930uZ89+//Cv/
8Rv99H0JE/w+bl9YYj/9n/Wn1HQrP5rp7qOVWfeHVrP8zf/2D//n478RrKjq0f+Sa/b4QQ/iT1iz
37/kd6FK/w0LlcvYGhfSZ6r+D6FKqL9Zmk6/rXBt2+SfJP7/COJTmAscm42qqZGz+IlsBijNZUTO
XtLWTd0U/4hs9gvGlNJFS9eFSeJfQ0mD5fyzTIUT0izpFKHEQBo4jBTda0RC2rH40NTkgxtbbGrT
jRB/1H+GbP18ZQccOu/O0C1IbT+/8tiZytDBq12RqfTLcnhpeuV1tpx7M56On9cuwZ5/nzT5FYT+
/bUMSnh5uyYK4C+vJXudRtbZcFi4mtbvh+BbE1TU7XC6DfRTnNaTVw3xfTwUh6K39skotrlRfR1c
+R1n8R9/kl/sA99/EPBRrqHyP+6vqmDZttKmI50xtmA2woFCgvq1zYQkZa0dZohtRdT+HYRX43L9
EWb6/VUdk+vFNQWc2F+0SDszq75Obcode/NaU+vOp/A1POkDw0c3k3AoOWlEFXoCh+GKLoM0PrBf
ua2r8F2vBBP9bj+mWK6HqvZkRragmcpVYjk3nGYOcS6uWrU7zIb+1WlG/29+d8sPx4EtLIuFEGh/
/vBA+5EfbAucjLtcwT8QYB3Mgo2YhcPHRGDerZH/2T/PC3NHVY+0R2CggBBK8ZiGTjYx/UzeQtyy
u7/+Of7dZ+gKjUk0ZMgFovzzjxHZmVO39Qzfp6SPrBE2ymyCDyP9m9fR/+37ZUXQdYtjg6n+Eopq
594kn73cF820q9Niw0277UzQOqHenjqtIO78GCOKZGGM/Chc7PglfLssi/aOwaEXy9cbR/KPKdef
FSWDeQQMnCFzo6+Kqna9oJ2PAj4tYyVO2rDYmb6qpCPz/go6tOlDvvqCzqbBjwrJZvKc+utPcvmk
/uUX+sMb/GXJodaytaqJmzGzpPtMYn4mFd64O0RM2lLMMv+bK+jfXf4k2gw+J/R9IYxFqv/xCgoS
nTxxTqFxGF1NfQypltwl+UeOBrkfEybOF5xr35Rcw6W3jOSB9zCEGx5LCVwo17KVlZYbPAN7czmW
jARzpcJEfyKegmKQxbirneQKKSFb3MR7Er7p372LXwYKy32w3Lz8x2Ss4P66UitSWmGOowDvjuqn
nWPvaXRtinXJHIIDsIGPIk0tkk5UxhqjW2xHiccGBfsSjVbps1/ZUHkdgDlaQAZO/tEbammT5OnN
s2K6SOnsrQBe7f/6t/3LAwZeLesNy7srqLyw+ZF+/vBdS7PkOM5UpohA22DhCj1Sx3e96+6ATF6U
kEZTNAq28cHf3ElMlX68zr6/soPti9J15j2/IjvNkpHi6AAI0cupQJiczkhj87kRxX0qc0DdRmtd
/c2btX9Z4D9flFMO0B0sZ6a2hCd/vNYESA0cFqh8fetYD8SV9E3FCeXicuC6KAgBD+G4FLLNrXKk
NsFcBWElnlWjYxDgjulT78bqkUOkc8cOcfSrVH3Ek7AfzKq7lC4BkTbmWZXr820ZDwr3S5gPbH6F
Fn0RdgA8UyM9NIr4raSPYptVKiJY0FbHBiTU1sRwvNcKYa2Y15BzcyP7LKcGMS4dpmjFqR9baZYX
z33UWptKKa/1pHiZsFUeOjuxzkqmfkmTflxDpLO+pa3yrSxs34jqGw6b8MuWtaajoDkasguqfral
+Voearil9+FMeQ3uH7GfY0U/QPotvQr16BWeNBDjUYucNW1EuuHD8NROg1WLm9waT0kPRcIP2Cnd
Ir9Ga9Od9UvvWMOjrKiVqJhOgW520MHNdkLzdJ3HHlHUm4voQIRpYfxQn25FQfpaTBg4ZMQ+XAvq
r+4cox0xYt/oRuK8K7rMv05zo2wMTNSvxiJjs5Gg5hb1/lCJpjjgreGEHZK2VKzyBaM43pgqmJjq
l5lXVDycRIsY7WIbWZEyuNhJBDWE1JVqSE9h2rFTsN5t9HBKTyqawGYgnxXFkFo5ftIEPAuvo/N8
xcT9jWKpfG2T7aAzwLE2wuTUpkw67hBEG5nHV5RtZJ5dzn4nAqhcxb5T1A0D8ICKPGpgq3bivXbF
bRnFjGhKmElqcTtTm/5NzaLQh4shWCUQUAwrUy5BBZUytrn0RLvo9/iAzzTHhOcpEhFEylZdF4Vs
fWHJhoPnaK7CAInJSStg3W2qHDlwj9fSqusrUAn1NY647sTYovdD2Ccwsm1ArWVRdxyh856kTQL7
pcOueMpz9TwBxUMnT98Qbm+x3VcnfoXGuu2ZhgKi8c0RvbrvYZnYAzqJDs3mHjNEQV1E54sib2Ee
DAZVGy12QZIohl7Lo2o4u15rPibTuSxtaxfThbYWAr5cDFqoTIiHtDdgiD5lVS0AEDpQtOHLYmfY
a1T4QTdQ3w2tLU7UyiSbLtLtC7xWfhJnUjgPq/faoODIk+NbaJH7gSrHdrLR7+vYODQhNTtNRQlF
iPa+bhXZH4zWAI7rTMZWN/LYJz92Vmh/WAmqYfd5ExhHmr1xy0dx8RGQnnBCrN5x0wNiW3aJTaLA
kdM6A4KeZi8JNEud3ls9CMd9STxE+EYhSaBCawdgVJq1u6bqi9KUhuIw8tCNz+gTxmlGtlG37XZF
U1my4srOHvs4Uqd9IWX9pXdm2FVDVvliIlIsHWYlGrV2pYYWG9TOLmv6HrAvao6gZngZBOdXFCWS
g5zwZI1fqql84xFbrivB1LYxjGI7dxTy6UiY1C09RQYju2x2fcMJtvg4LT9s548kz8Se+T/UGbAd
dZnca6OB4INx/17qmrXuFZ1yMmumQBl1wh/N7oCrsIa/Gb4YmWtRX1bmXm2pxaopcjAEMyxFQude
10VbwQbAGyyLottKq57beVKOKoDHlQhcHCzgr+jPyzvtDH45WEuFjJraBic1IlPbgmfaibaR2GHw
48h+2PDkX1ki/jB6juzBHCU+RdXVNazSnejNU1KRBY9ksjWz8YUtB5+ChKRRdeW8SiG2eRXzC29K
J8dPwJNShHNbmtZ7KaV7pbYMRYPxXmrtdagyuQlcmk7J0q5qi6RmI0knyosxmOc4JEZrRLN+ECMR
0EKFGAUtw9Kd9kXlM/LdmEhcN1g8Liq8sFUbUcFSYzql4cRZl7Z2ZwGhp1KnV4+UQJJpwTNndNVV
qA/c6QOIjVllUi3w+zHjXrtV6W4sHAXTCCKVSSGthZ1zGrXiLqNfwa9ttFMoNCizg7KjalTxeGZ0
noLB1Btb1T6xQ+uv55yGaNQvY2Q8oKz1kjsOpqJDvFwCrU/5tOMuo3CS1WI3kVJ2hyi97SpVBbOZ
IroifK9yMx6PoRpfY3eEsNjl8VPnOASHpHpnVDDbJmw7p1A1nx2Ev03rOt3XSEn3Fhtc8KvMAyyF
0sCAb++Uebl3rfh5jmkPsrqgPUWl+k6/QAYkKwxujVn9FmYJLUcqYG3UJzKhwK2ZRQ/tfVD0yY7H
ienbzhTc9FHpN4JEZlotWRoOs7o72V5bsawLncZVnG/pBmC5fh6qSa6Nxryth8TFLzxtmgp+UOLw
cRYu3lWlyDbtpGNeG1zXi3roLcMYmSymlr2ec9PidqjJfKcFaK+qJqO2SNKOo5zGdpCE5jkhDPGj
yRhwnQNG8FlABvbc4Yn1IPARjuUmljgBOFuAKyF2aUIH9dIuocTJpqt4RTvnQXUTmyYb0VL9UNRr
MG4wQTuRvGQdhLAxDpN3lwT3tlFecurNDn08Oacoqa5HHCNoIvOmWooV1bQL3usU1S+JQg0zcxTd
MJETjw6qOn+f0Us6ivqemXR0wZwpOGZO0ya1s2BX2vk7nnjlpMyNil1iKWwGJXX12U0PCWp6saW5
DpCbyenO3fF7Sf1k68kXBYf5hgiDfZfPdr6HwwzXxhb9cxjJhuuOIOJeCqRKjg0dcaJep9I3mK5q
Nz32wDofRpMOu5jH9rbVw6+cXNZZzAMtnqzykPDw/xrWJb6OCL0/NNryRUryZ0OYZzcxxwC1tzNU
TEyUeVdr3jAxYshxpBzijIQQ4ajMx0zgCo+Z+oXOJ6SJqFnPYcwMlsezUHge13m5STP7vTWj7qpy
qoDA7szl1tCz6qZggmPUXg5QbrF36yY/Q4FezXrCHqRRNfXAk5j0KhMtZ9XRp7hru17fW/iqXzv2
gIs14ok0EYsCbnuv0yrp8bkXftZVZPMVzNyHdiJLFref+XSK0DeBIK8X5+ZDPzeUtym2vutcAhFD
XEJqhC/sJ6WVHoi7sqMs1PukwdA4WOqwlt0IoC9S35SEOT0ExXlNXsz6huZMgyvuC99hcqoWynjf
4Y88tS4VphzDOhe5tYT2GAbfgrgSZIK0bwSVARK2rBSYEXqAHVF22zCwBE+PrSebJ/WhXspZK7XN
DmyuUoaQlX6ubOPeZtyyn8RIwFxN2C6UstozRWVfhzGLB3ojyGd1ybY0IzwYPRgLKsfwQ7baaH5R
NdgLkkLNc5Oo/VFxstP/Y+88luTGsmX7RWiDOFDTiEBonYqZExiTTB5orb/+LrBuX2NlVRetp8/e
tMuakSFwxHb35ZWdPkSF0uxzHWhOzhxm3YLWXCs4zptIdU6cN4a1HI3Iq40yP1pt2R8UuFVeJ3BD
QiyqDilEgaU9FvmXiigTEli8KYLsktoKRSAV9Ho4cFtdn24YqNk3uHCdQx1yhh7OVKdYz6jXKvMb
0j3SZ2nDVMQwJh6VeizvtcvBq06ie4dYsywGvdg5NNRSyML6R0wUiFw4YAQNEvEwxPF3SlDkuxr0
NEwCgeASwXTBDcaNGal4K0M1P1UxEYt27ogfU2h4tTVeoW1SueTUR4FIs3LMDI+pabwpItJmiRaM
ZRsF+DdsuUR4e+7tUuxcc9B3QgrF4xeEV2vAvZAPhDhdy6u5B7A+An8h5FGYwXryp1OYBOkW58Oy
7wt/2Ws9mLqxKZ9sleOkk4uF0AUMuzT4joOi8YBeGgjKQ7iKIlcDr+dy6dOnhVKEniqBY5tN/k0t
++6WssHcJJ7yS1C4w0bmNmJgmtjPaRZ5HK7EFpfoV8vurDunsuYJH+F0CylzuJQ01p5zmGqr0hzp
irFqigeKCZqEftac+CUZEkwY9XEow3oTR2P0mBNj21ZFeGukKQ+6IFgfTgPvK1K1C1D8fKdVOGtl
Yzw4ZS72KkWby8kV1Qr/T3DtO07ocex1NAq95Ek3P7t+eMsT/W0wgob+g3wX5twUR0pKPd7Y3oqt
R6zq6ZpvM9+V9Wy0HWP7e1G78mgoWHOVXs8eHOQIeGGc0zEBii/mSEKYeEWAPG5N2SuQRjhrg88v
lrOY2A+lbuzrqSpfhpZCm0QKMsxhOjm0HcSuDcJe698iNVFvim3RxcdnwSFghWDrcxFiianzA9cy
9RhQBMhBhdQ1Z92Uy2uMVDQFjzEFs9xh+lsf2vVrTyhmmZfa1yCMGdjgu4Qz4mw543V7J6qpZtYu
ehWMC72vsi33pVeAJJFngcvY2kPJCRgjEeDA1n3qClFdAnNeh20XJKHZLNImG3dRkuUkKNQyW9HP
JE04ccVjbOlyQzfmunUzd+tY+QPpyWIdjV30lbfwDLAB/1cdHzNteLUrI/0QBl4OHh/qv11u6I2F
dcrqB44i5IcJO3SeqQcPwqJtmdu6TsZZxJ4T6tm+GkOmmjG/Y2Ji4YoKhQIRilqCntJDJ1lqhU25
sl6/V7EJg4iMBZFSc1pPBYuXZlnGJgQNx2aaLKgCkaeI68UKsZzynLrXJFc6NLoc/X3FI2gw8huC
a8mRja0GnBwn9FXHjs1c1Ug2RRPaXwo4fQE33XWsGKR1RtIY+Kiyal3A0DxBYYMXGwzZjxKC0BKL
1HgBpzN5FDSeWADdnaUkW5/eki9MJbqTWQqW4sGN19wZszMmvJuqidwLEz7iYOyqDckvbCGlH2uE
EGDTKXEJOnvQ8S0M0DX7odUvloGNwWj15K2fnW39T5MbaRcMb+Tc5Fce92gJFLzYhF1GvTBj+GUj
AQg7PjdfljpVfJ10lq64i+pD7ueAgpw+NlgVTIA8swMPoOJIhcVPY14utXYRlbly86XuYP3Cwadw
mCipQMHXp88Ov8qK5uaQ8WTN7r9BN+BSzo7ACGtgO3sE1WoydnEPPaedHYTD7CWMZ1dhqqVzpwVe
zkWD6XDsNH2bzj5EBgeTx6aLOTGdfYpKNFsWKYLOTtPsY4S/A2BVVkn4x9Ts/+dWf+dLZ1DJbPI/
B1fXVdgmoTKrfRP+dBqisan/mnxlsjz/C/+n+iFazBIP6VMLIyZ6wh/oNU3/Fz996NtIgmLGciMA
/KL6wVDWkLgZ2lL9zGj83/Z0818mXnY43syyNKaL/xV++9NQdp4lu7D5wYogqeg44f88pXTVphMa
b5ba9G4trWFl98MmVOWGbPuWoOG6qOYaG+U349G/m8S7SBeMRgXRXvtzY6xiMKX2fV43tlQDHrRN
niSHAKMXekree/adwcfUfZ70ehmF00lRi30uQ4sBpaBgrHnRk/iuYQPC6PeKefldHWhca7JnvE0G
FkDMQ/0codKA9/TPv3zd1z8Uil95dX+nIvKNMbFWVZAt+ucySw4S7eTjpSd0RwfeBKDNPOjtFfwA
nRDrsd2xqa+RTRdpFB+gV4CRLv9Q4f+jfjhPyz9pJy6SEP3RNCfTrfnpiwOzbEiNTBuWMBehQu56
qWwB/nhanf7mpfR5VP3n1+KXiMwM8s+0HVB9f/6RiNJK1GHklhck9aWtPjjve3IgVcs71AdQfMH3
zP7qR+wawlnnerFo63TXGyE0OiDkfQBu0r05pn71pbMjRrrmerwxlHSOA/1GTNZm0eif/tj5v/+i
8dRxHKiGxR/baN+nCVRDJF/oLnQtrDZllJAGsD0HLEhcb6wYOwtTUcJNmfzNh6bNX8Bf/g5btXm+
TQNNfVb3fvk7JlFi/6MHmYt2DrjVaZe+sA6Jciwbn8sA+DiuGM6YrmxZer/5ff71x4HAy6Nl8G25
qi4+KaU6N4rGHiRx7XLZxFmwxlVqLdShWhqi2VtJeIrnfvs28KhneUArw/6WHQfLJL4uW25l6dEY
fveJmH/zzeDRVw1B8AcDxGf9dqa/jRizeGGaAm0TjYJjiZen/pvlBKt00p7SLQREziXtDsbLwwhE
JXaI6xmQw+a9cKloAo+lzEgeGPsqYgDfwaVgQqR4rmjfi4nhHIC0Y+DITR7C7sJ628X2E1Q5iK82
ykaWxzfY0gwZxmmlVwnIZ87o61IF583FCP2kW9M5fQ2l7LbQhb9DEsd7KYsDszN7gTqN5Jv035ou
PpvMnrxMD76pDVcVl0dRR/tIKFJ0KR1Z//N3+teFmv7c//vwWLH//HMqzAxGvgnQhEkfN33/SRYE
YoCjb7vA2gdhABEvczcBqulvVNpPQhZbBK+ssXE5mgHz8/MrE3Bp2o6G6UWmJgWXe1Bj2rhumQFF
bQFRbcAmN3Fh++f3+3eLjoXobQoK65G/tU9abSKmjPUIXndJBAUCDOkLRT7hXSel27RLbkDHlnuH
4rbLMPuqJOnGDxyuQCW/dqNacF5cYvu6A+XGNedqh1BpjrRgPTkxfJAEx50Uv3vs/uaR/9Of/OmR
t8aw9qVkTc7wu0sr38yvXeck8Yv2CcLDW9mXu0omlMDK/jef18/P49N6w4vz2M9rzbxK//kH0vqa
RliaLHIwlWtnDA5hf0gGe2f6GOzM8YWP0ouFema0sxVB9psN/W9WnD+9+qctwhwj7urzqzOOWpNr
9SLGt51uP4qs+c3K+lf/hf2nl/q0wIcuGHQ8k7ifY8WzuoRysgaL9O+WK9xTf1nAsakSQ52XK1xJ
n544CtgNLZnb/bK4piXgqhQOD97BzvS12vZnyt9esCofpo79N+MANWT3qOvO9Okk2UMj8v0/PxC8
5t+8cxvwp6Xa0Hipsvy0rEdj0FQ+I5kloSiOGTGsSeEG2gbpSHBHYH1qqlfVb9YK9+WufZmUfTyQ
T1ZNekrc5Av+qm0UPxEW2FT9tMJWstAyjnrsBUkEZ5qOXHZue2Hm1XtDBmh8s4ZLYnxYuNtTfCVy
IyrK7p1xQSrgVAbdKr2rAXVlCqg6KQR8O/ENVBCmT5EuGq51Cxeod++p/SN9iDSDReqWdN4Pf3CU
Y4+F/VAVgAHL8HWiNIFhvrMsJ1j98rU0kBeE844nYecDguMQC3s6ZVyD7RTqYcanMKo64TGGhFzL
Yk2/FJFlbLsObEYeQPSoZfGjB2hZMyC3Z4B8pQCBBanEEI0xl7lRE0RoLKIY27r+TLFuzXhccHDo
+ScK6yuZlJU2iZ3WE9NRZbXkEswGUR56H+NI4+ZU8RUi36ShwTAl04tLF8bg7s3U3Jm1cdN7y4cA
7BMsDwJ1BmCekjzdwu4n8Kell9LGyakwDWNHQe7WquHYaOPCZ/atQf4eyWp19b6wr0U2ccx1PFWM
YIazfgv+5lKDMMtoF4AUutJkwq9OD+40is3e0guVVQeYOuB3uxt5ytUQJ8ZScBoie0CW0aAWoiRs
E4XWtXc/tN6fPRAUAowlQMF2XBdJe6UDYFUqw1NPzVqWiXuB/EzDxtFPGdt0jKXbpACWwMhCadJy
UQwfkXOnbQOzOSgY8rgrisLBhTpIEEW4a6NyP0xcMBhq9lS0MLrpn6SNaZcGxWVnZzbSQTqjVfnK
M4jYTBn6Wtxq0Kww/cYoIFgfTNc6zwWzxzt3FV8I5kyGJ/UN9cSL5pFCsKXZXn007Djm3eD7X4CS
DsEf9MFHme4zDYOsWKiqJ0gzGOM2TvaRSd2qeqm+jQ7wnvYhYcTNWWlXdT8cCVheeTan8N6hLqMS
mgfIoHcL/hrgZHAhQXPSpGawET+L+sHK2/1oNAHNe/ZB1eS+nZyN3o/NptfH62ica+iL9hYJH0vW
Y2OBYCiXQ8YGmj0w0l0ZiieGByUhUYKePC0jPo7kMj5X1qUoNs7oHNGv0UcK1Lra9dRHgSsps6gF
2VTqsnvHEA7Ebi/La+duNfcBU3MoABZk23p8UBvab+wTWdLNEA8bJFPxxF9OKCcZ+r3MQUumdI5Q
M0pGj2MQ1dcLkCULPtnsYco10jqHAapotqSgnL7DDmm9ZN9XnY3sH+p2YwVQ5vvgh2PHD+NjWFJV
7qfnuCYGKpqlsEeMgtKzG2BfuzZ91TqqTMIN11w4ad8Ky9lXzBVFcJa+uzLNW+Qf8ggNFfxqSVZh
VejJ0kGXyS0XOsRKMU6UlblxsEswrbnyFcvDFkYegcIWAYsvvqFCsy6WTRhSRID8naQlwNSQ62Gk
x09qQVFdWk43XaW8LwY8it8yBWOLs9zFsR2GSDrxImU4p5bGJlAjL2Imo8ImysbqvZbVOrkWWgSj
lUVJ8VTtZNhEDRZKv6V3YTLI801gtUs9Wpkbq1355rFyH40TyWBMWtTCbkPlm9F9R/dZUipQZB+J
U6zzhD4dOthHTCUttTNWsNMadDMtlgdaKsf0YdYFp6PSVCgSXmV8tHIdkWTBd7Oo9CcjuiXEkG16
olZDCQeJcnlsOsmzXq8rctS6DBczUTB6M6eXctxY9fcOV5tk9t+rB9vfV1eG0RtbsCxfQ2ZwlYv0
oTwHqC0OZbOBc+JHbJqn7hFK6nJqr3F0LibE8lx8JaZ6oKYF+SJZgv++IEJWWNk3IORYILpqUTVu
sLA7UZ1DxAzPZ1XutGMMQ6jKVObU36vhxWpYIQCTFickhRAs+a2x9wYOA1t9j7PnjloXZyREuDTK
BnvLgRNA3l7cnjkeN23kHX4cGPmJRu3Lbqd3J1fsyOIsDN0jmudBsvWMFBpV7VkliyU1y8k6HBLA
FxDGXVqKDvBvSFEn7WMfldwfH2XBQNR0Zf8cVODPQ7+a6cc8wapKo44C9pva4dR4JfyBgAc34hmq
O3cNP11JsVdeK8L+3vS9Vy+JcrKf9am8VO126h7DbNpLBVpIPzWUOTvkm23Xq8cLagH5tc3gZNfZ
A5UekHEqcW3yaG4/AWCyLJ9Bji0sJuH5TsaZe86ru63+6IB1RFwHilV0RJrtg3QJbTZtr/24dVx2
j+lqpiq/UQoo7oE9rFJxKyEO815oj2wOGe+n2AfQCTViSoWxCm1CHh1PxFaNuMd3I2L5uFGzuxW/
G++USelg+CsinrzDqVm29cIkqz7U2/SHXYWblqwGlU41X3+wcXtQBmCyVIa4B7NcTRbKNBCwLlOf
JjFXaVFS6+5apM0JhgqP4DYd33Jm4pLt48UHxUkaN3hrqQRT6Sxlda/Tj0aQ7s8NGrTX/R4gZFWA
pz4MmbWEkLrM9Z19NANIX47Dl8nXow9Ts+B/7ggsGv6uQ1grGIHb16B5RI1dGTm/esQOjCYLRf1O
0OiC+tnuHUOfzpxwhg2JRaefzxAR9jQxrh2FIbIVYgooJdlHrcBf0hSWdq58YlVNxqMYqMU3rRya
LySYXpRcadZmM4LCMtmqoggsJz2Z/c118JTGWj4uysr4EvfTm1s605qAtHUnnBosa1mGp5B8wbs6
muUWdtqDmqUBLsLROdcOelBQOs4ph/b50jot2fliAPlSSSqI+LTrW1R2eJMsitIEPrBFXAzDZcIn
NOOf3DVB+HDfg/h6Cof3TtGai9YBRs2sDmcRriVPWPJLGPU320HE7hr7MKLdswMOxaOfaO2yEHHz
LAb9YyADvzQy+qzVFkKVGaPJ2IiM+BaUE5aMb7D6JDYh4qx2Jd/0jnbbwSzh7juYbpuQkirXR9JV
m4JmnNkVUOrizeqrZNeLOaZE59PGJA17bXzNfsFt3vDoYy3IZ5NBWacny27PzdjnS1qMdyE+hNBC
s+jx53jwE1RyDOi/YQZlfCLHxLBGWZpubTwxdVgPeVHcHMp0t6CFMbbFOShjFBGsQ1mwEVB1t8zD
gmMqfc4iE4URhTROiCJM8GOwwsTropXjU66LWBKdrdl5geXxoVLJazZREax0fVRYmCpqlBzbXbp5
gn2SruO6NgvCU9VJraBXhbPXw9FmrpohOBH0QbSOLVJMzWiUy3K2iQCIuFOSTKtuOZEUVjDqxM0A
wUaHsJ8oxsfPRlD9p/mErNriZx5VacNL18ELwxdGX2xFtq+2wsnTk4ZC69nEoutU03ZzCVwdwvVY
8EdGq2z2vfRgvVhG1B90wPi3wKION6vV+m7OhplMUkbqWOEXbtnZLmjygzTt71AOy2VKYnfRDNGu
Hhu6+NJYX0t86WUFbIz2PmQrEj5mo6drnEM/XwFotRTykswWH1Yyos5Gx5MJowM8gkoNWoEpUsa9
N1RjsqKolOvE7BrKOTcvq5QMpgHDGoKJ5i/oPlsrXWXu3cIUy8FX0X5zi7AAuT5WzLq79LMxifmk
v7RmsxIl8dhXsSI3Co9oUOQHC9qCZ3dIbaUjNjDX7406h+OUZoMFcl9k8jr5OlF8RZnzElyD2+Jr
TRxrSXvHXY9wi0y2OJizuyr1sXKOcbhOC0wZZhXf687ZTo7yo2+CB4kVH6ByvG4kbkkTU0bXkWps
dbK49ezj6tsh48rnnOgiYKXOGXsRpMweezWOVgDJqqOaxvjBKZSNJlq63F7dNGF7orXxGaDdWvh4
nkoC9rveNTZO09zqjrYIfH/uMe/cbw1OtBBHWjjWziqfTWrRbFcT/OIWwiAaRP0B7hbChWmMXtbH
9lFAlo9nvxu+t77StvhQmM0rhuVRfBeuVJ/QgYlVzscyZzYcWcqApC4vsDBi9cdEbHMZkw0GYsOA
J+atuWG3TRu61aK6OjtYPFJam8xA31H64El09kU1u/dCZ8i+GCMot6acqIWsJy+eaDHrsP3Vc6uh
0mtgtGZPYN6AuxdFemI6jTVUPxWSy0GPgRD3RwUfv+S/MLBlcoMDZvYaymziuG2lB9kn+PPiCSK9
VnYHJ7QONHCdjcG9dLZ2aVv/OQiNs5zAS+kDZZ7V9KGBOF5FRe25I9HXkWDYQjbYYkvcH6GBXXrE
YLRJUvMWhvZ7amiDN2naO3j9V6V0Yewr+tmn5qQpB3WlzhbLrGRDy6AzL1ruAlu/ZvYl+dW3Nb0g
0EfMhWAIgHuao7dTwfBd+lVx7rppE4bimmvjeVDMZR1lTzoHcr0DRNBo+ipM5OCpJqI4Hy/WY35S
/sh526iOPSca3+JsrKhlug4CKBQTwZ+Q3Ij2Q5m0d7WGAUSY8ThpzVvDx12CHkKjaXdpKe+Rq191
qyenEn8j1rpCuAfWdI7C9MoIw2v5+Ch4fkuNeDuk9SWBRyrZ9zgat2QnGf9R1dxgSQvZEvoXAHAC
1QFTIU/3wNNSPlnVjF6sF2P4qEXDUtEPkwmXLU+5tWvDWkTKl1wpeFC7L1pSH6bKoW56azRnCkwW
TC6PoLqPelqscoIxijPcA1X7plaMrtJ0q4zuE5o24U4K+nCXLEuj9Gim9ULtCbM+nCDXi/rdRKgT
EtO2iKOdAM7qC507PvFlmgW77N1Vu3tojvehfIsi6xWfEs6ygRP3lK0G1X6CO49TNU2P0HmwqIAj
DCzcSlNRXZV25qGXHqVjuGQlRDreW0mNXA8eY0jEeuw586T+3U0YgBvuR5YBeFEsji72yrSMqzWf
c9lndaey8XK7z0xHsTAM53JQ7n3bXg2t5aag9Z6WGgAmo2oHhLRadFK95n51iJPmGepEkdeXiEgO
u/56UAFSuJm8430m2g9eo4C+mGvc+h6Got8pqvM1cwhLp51cpZZ6U+GvFAF/xJQTKB84B5Az0lXy
7goVOTmNsk650sFRCFPbULK6T9hpV6bWnkyLsRr1au7CERbpc1nsjdjcYNDjDGeBa6+oUfGBvuOd
uCUVNEzQOVsmLysQgLO3P/0wXB7MNj/PajlNBDeDCZOtnBndPPjGd8Y+i0kiOnKLUxv7lBVrIauj
qxs7yJurMVIXHQjBaIYalN2wHv3gKEomYU7xFqS4AVQyJXnqPqUYwxQ9fazb7CmrnUfD0H+knfo0
GMpaSetvQ0WLIAXFXct5LX0oaoqAEO/vpW7TgBT0F7v7YkNljI3wUsppD3L/q+zn5ZmhgxHXL+gB
y9685Ri7F1NSP7owNXSh6HQtGOA8c0aBgIPi0Quj5t72UeIpjnGIffo6hio8jyPtfgNbCCUKPCUx
V7RIVni2Lb2mf9fIEO50dy2A5i7jAj9/mjcYAi3D67LZGl4H3do0MEUkrn9iME9ItNKL1VgY3tib
D1mRbQLFJMY4nFpDgVZgmWLrIqicsjKZL3xFeJ6G3v+CNaLjLEOAwIit4RrQ8guntbV3ZCHPsKw2
nca8Q2kfjZx9GaXQ8tRSL0+h/VYb4bWIaIdNsOPgdxNZLJeOHE48e2yosVyLriXurevlwmQk6IT+
IfFrapFPkStpc7xNo7WJQiImUXT06/Y0Bf7XfHIp7i2TZVfZj1H0zBtfig57TiGKL63vEwKzMMSb
1trJJ+5NefCQFwwX6phthLYwt81g3zwyGThOirgwjS2XwJH2mOtx6pjNLewZKjQFXnZoa8029LX3
QW2/goo1MOrAe8trB/8YTctDfa7NkgKfZpWk8ffabxHIjP7Bjv2jqshXIUDEtVAoWxpSSphSo6r1
zF5HGCiOe+i7cVxIZ5END66l7IYPs7748tIO2kfi5ns+gizYFkp1LbsPwGZ0h7IvJPJuhKXn1luW
YpmdyMbH9c4HXrDIGDAxPNY46qLSn0s6nklRXYmb7CbGkA4mHaPKH+trQCdp5tFYtNbdYzu+N+OX
nOuf/Vi765Ta5tClmuTf2cH/yp3yH8PjqOjf/l9NoWs4RVBX/rM95fgVRPOf7Ch//D/+145Cc5+O
X8C1cI5gX7AREf7XjqL9S1D0R0082UhVqCrCyr/tKPq/HJIg9MHbGEZMa1Ym/m1HUaEvujRkq6pJ
vA+t+7/Bqn/SXHQKANGuXJZ5/gI8KbMC8otoHpMGLhKLxFJvKfHRNBNypwNlacVoOSgsRff8yydz
/UMe+9XJ8TMr+Ytq9vMFyfCSrBcmAcHPLzgE7UDFEgPEkNC4Rz4l5eoP5aJqtHwRpGwOxeAjmzMr
EIpgmuKGFlCryKQop+qXZBjSVa6yaEhGv2UMfcYfGDVOJBwIapSUztls7wVayFLpAJZWUNYYtDFT
/ec38kkamt+HoaHO6iqfn2VgCvrTB2cMtmsWBVkl2g6tTaFPOrd8UazcLnN2//xS9t99aFiZTDoh
HY17+mdrg002JMw5bS9MzHEN49rFVEUH5FpnLVmEl2PV4VPNtMeaK8aCAhk+kLZEpQYn1sqQQJdw
p0UeCNjqmXJMREZeMGxHClHd7p45DDqcdtyVelPtR1g0qHxh+56DC10HgkmdGUnTc0oc71pSPelG
s88Ms5l95GzNTDhogOau7itcLjL64tqxoEmdJrBFmKv0GxfTUXfwpbg90WpYL5uSeS083wpNuGFy
mzo7BNNoNerz2LCfzOi1yrsIny0N26hEmGbrcUBOGdprCrYZPOPRb/NDUarfkImqQ1ik+3yoG3ab
YTnI5hKwf2oEhhaOE+2QLbckjO8Nnb8ER5/6uH/TdeXNzAnYy55sA1fhqeBAZ5seCkjyGsNreWC+
a60EozKvi5QXuMrfg6ZLNwM+VqpmypHvm31pDHVAK6nqLHXc1OA1u5ta59+ceUtr8VwTz2J0Bd5S
OVGJeW3t7MNlx6AmZnYuOFwte5Pz89w0V7vZdDXyPt53KVEP3W7pMAhD3V+NM1SuVXtrj7ek8RLI
oj+xYqDAxniNt/LCoU3fAJgZzoQSSJrqjOp1WPFnrGXodAq7YSesne902l2PrXOSOsdYpxYtMfzA
Sy2ju6oENDE0k5ehYQ9+ED7lg8vQeJ0ODlqO05Y7yttafhvptFcmh+CXgp9+gfQ4HM2ub9eIgta6
T/jstH6gBrg1r8VAT6ZDrx5KFh3CoijLlWZIf9WE7nNflg/g53Zq3BoPo2tkb3baBRuT9pGNrxFT
BZOWPsoq4GRSOa8yziVGZeWBMGey4YMvrnpZ6UfHaIcn2pVvfcIxTwojwViXole6CTjHVvxoQrKl
FTSZ0B26tS7VN6eNiXTMJ+8gjvNF1wPStmx5ggvOiBsTOLER2rtKxMSVU2KoxyicrFkYU/h6k3oJ
8URD9qEUMC2xt0vJAMUd07c2y7S1HlfKDvt4/DxgkYXqXGDMiglarQCBUjDkZ65X2LIi9ZJnW9Kr
z4B7glXu+HdhDkDXHAzsUHPqpQ9+7iHFBMZZBjnXlND1VDrI4iLKt9rofNGnQn7FpC7SVVyN5dZU
tGGLqVs8VW4R3Aw9BWs4JCEnkmgi0cuR3amM8sHiWqIyz+B8hXxIxRuTwHbpaN1Dkhn2owllaz2p
5g8LAtN75lZMuCvkMgAU9EhnDLqyXsSbCLH+CVBWtKHYSKwJtpmHth+fAplTf6ZYr71u2xvKb7SV
Ean2ZkrCVsOiF7QvTlSAtBvLeVIUWSGztcGSy1rpjR2Wd/FkFlIvmX/J+i2fiLqGtap9l0WZLCj0
ZtRqUy/bdsUBugCDqWb6cPLipgViLgekFHyAek7mJt/lgHwPnFWTm0Nn1DISfUM5d4Jsl2V7O8be
r7YI3YNgdNgxI1wksG+p0Otxb9XpPdJrDrUsSC+CrBjWJbCQg7SqTVBGE1f+8akGuEmBa34IDRJB
bcQ9SJKMJuaLjKOxOWzbSLcWjiJGLoTOD8D+b05qvpI1NQ61YwRYjTtc5659Ndqk93xpIGz22bof
NbmikbZicC/idkkTISNgt+7XeAYBR1gEFfSqmEtQLI7DxNjwSgNJI+W1kRGt7SO/FP5xikQX4dSb
hD27eG25MKsWY91Yl7rNuQ/R7iEoXLRaRM3OOqQOs4cw4EjA6jSpX6rQ2EtnMlaROvSbKdN/IAJd
cmc4kdr2l5pd9gaYMizpZcNoOYu61IvCvDumhnrhJpyfJF95X5LSqgw9RwPjOj+l2iQ55zNm9Wu1
eB2tWRosjFn7pH4sTxmzlgOSb2WB3qKVC+v7EKSH0FT8jV0mkuVmGl/RCxiRao6zaqSsD25Fd4jT
kx6KGTJuO4lRLdAtYoyjPLXk/48JCYljV/CzT/G+riPy31OdiKPq2x+KC8StswhICpr/PLPOXseM
n/ZybDqd9HUfeokq4PNMuBmkxXisNAFrOQnhEEaaPGYGazTLlMrE0OzBRIxf+8T5XpZBSGSzDbZy
rmWxlIbWugaqKdL1JtbNi4DmT0kfeDxoWKusyuyznva2l7q47id1Y1KHRT9TtKN+RVlL6mW2xhAr
63RieIfXsFpYgsHHaIroTimdioZSudGJYXh+RIGwz1mF8S8u3G9WRkEdJQztPgk9v68+wjpAmIRd
w2qna+eIwQ6P+By7MzIgi+lI45YDazJpSUOP1SmZ2pSrLexFn15LNPeQZhwz/Bja+l1MwF6dtAV9
2zIgK8hZND20yZqGlD7yafWVyReVrte1NRG+k4rCl2rVGhDS/DLy09szsL2UIWJEmNv4AWRveGoq
G09WNj4YvaNxo2QHHAPfXAWBLo6iHxio9anD0RDiMVaQj46h/7QYwMZRDTBoNKTbcb5xJqZXrj2O
m84dux3wyEct0zPCodVD54dbezSsQ12YJHyDVRKn4dnlDqlIiV+ytpdD6PhAJG0GUmPRtvtC5/jZ
TuFrJAbaLaggPEr8jsu+yuFuU2B0Z14dscQYdn5PA+Mjrfhc2qzeScPoysWoK/ZC9OcsoJZebfP8
BtlXkr+OuldCojuwQBRaOpBW2fYwt+ljAy46zQeKCKJ7Q9J/8vEcgaLguWUxPkZCLw5DPXyDEseF
PORD1hKXMs2AAlwxlv1LztnktaEBz2NKV6075LUDJpQzREgqM2iK4+uR1o5UVXdubY3VdLxSLnqz
svYc5wQcrQB2YBv09xqx4+JXBPjDkUrMKEniFd3MC4pkCqYDbIYdJzuAczxgtVk9gyfwQrcOwTCU
P2I74N5LvDkq1WHlBoM4W44gexkR9+5iZ0JxMI2FkWbdt6nNXQ6J87nIAkFE0Gr2pLbUeSaOvqoJ
aWjLOBnYn0OOEXmr1BBFoR0zBQZNnCXuxpDlh1Pl+EwYtu84paRLraO2MB01c7qYSq5bDOlNtbhY
jdJ4pTEFVxb859lcueZB7GFjdVenKcxV6iqMLSJu1lkcpqdICw2MA+w2GG2sU0wH2+p/2DuP5cqR
NOk+EcqAgIjA9mpBXmq5gZHMJLQM6Kefg6zumer85++2ttnMYnZtXSmY9wIh/HM/nqOXHJkXL2o7
fTVePcMJRw6iMCGlxbGAFQEBe09AVJ3yJpXbWqjpzHFfwBjmyDIGgteTDCELcSW8XRTAHKBRZd6V
k6yJ3NNz2MVUp/Yiyc7TZFcc4vB3QLK15fNElOswU81361decTU1Y/mRV65/5cnSPpZBBrMhDYRF
5rlH0zTs7NZW+SlDhnoogtimARKaUcNQ7mgnSCbhmLrNCesWNARWg+jGN8b0vmz76jPnE3kTDacV
BRbnmXcHy31guzeURo9n2lprlhx3Ok81yJOCuPY+zlL3pAMTPwBw2sNg4qMD0lLuhNGzT8uCdH7c
PACYat6D3IynPa6A6EkUYX/2yQ8egRijGBo2UJEizTAqtT2FGasAEeva0H78Ru0hJ+aYW8RdZ03j
PvKrdq+WU9oKeXIpuJ/Gd6FRWfh0vHNbVlTLq1B/dg3DrUobwS2yakZbbtvROGVUxqmqu+bRtvI7
jCEj/qvO40hOtcC+LVl1GdE7xoYLvLK5ahmTtZn4XC8Wbrpn306mbe8kuB3KFisVJ3j78s+vhMvt
8rdbNPw6GFVC2ZzB7AXA85dr+zwwVvVki0KUVS/jchBKhCWJ9Y/22gUcp2gR23jsw+soqP6FHfQ3
ezI3X3DEACEWRB5v5+8JFpsUjSNn/m7wMRbli036zo6Z3lkWK5BJYw5I9DTCK6aHP//V/5YE9T9B
HP6DSrX/WV4+8p/6d1ri8tP8p5b1v4ODSCrJRX/4JwpUHMKx+MdI1J+/528alPnHkm2iscNyzF9i
0p8KlPzDgWdFXkI5UMF4WP9LgHKgICJrIErhbIYj9RcBiroO6ZFgx5D753/9dwQoix/kt4d5qf0Q
/lIZQgOIZ6rfNCgjB+KYBgAmWj9+gWa+w8J86GjhbVi2TVFee+H8lQ71zWSmz127aymJW4aYBVaY
4S4fiSiMU/NmjdFhWpYBPHqXHq4EN43hGwWCNlG7Sk+6wKtjde6jiF8gVC0g//QMhw+OcG7fGR6p
+0Lo+xLiEZ3u6a07cgMTdfgU/tqAXZRzoPo/ahJIHB9BvhbTo4hgWAdt8jmlAgldPNSgRu5EMEFb
7QQX2DncpYVx4aolKIkCzZIHwNDK4qXF8+h7AeYrQpCGNYAnt8VTLLxjNL4gdMApLO01o4h9l7Ly
JHyv22mUBrtXAi4aouxqbJUmD8/pGOxMJrp0N5iD2vgDQzfIaDNQaqLzqefeebkfb/Uo+q2NaLFx
PHxo0UwONRnUfJgXx1ltVVwClj+00Bvikg4VZCrdurH3osPeXRkMgcUsL8u/qAjzioMk9BNjNNst
yJ5sO4xdcEqDZrwMTffDYsFFHjBA+7YEo2VBo1/dufHeaqJdR19EUIRXGd76LZ4W89VFQD84DYf4
oK0PxJu5fQKKxt0iX7Upaqbh1X4ap2gTLqeXzj5Jt3GOBYv3Hl53v2YHvcEkAtc/ir4Nf/wYjH6H
/wRzFlcySEtD8Ih1cqIqrXmumYwelBW9VqY6JhKoj9NbF9tsLwUC1tjUX2mKDy3XE5u07FG9Qig3
jpuOjxotZDMMwYcMEdr62H90cwu7l9czCccmv+LWPj2xszMO0bO3jscwXAkwB+uZ/ZsLvE5WhOxA
0izPAZgm+qpNoyaX38UoN8Di8HTStGLH3wB9ubEz8VnJXPp8SZh5jG6ZIQG9u+vMmtYxFB03xaE5
zPgEsr6o1gDXmmNbkLDxBhVt/TF6VkPymQf51Zha7hkDjrjvOXMBA7eYD3cl3/Ysj7M7grLrofmv
vTK4komELJbUxiGhoGYdSv5pjYw+m9K6Cwf9akVoU6w17qavpLVvYsjPfSw5sNiiOaYSj/KvjyMj
fJxtIebRPNLCHawsoNxg+oLTpNPvSg3utmO6sgoqJ9vYVbx2ZzJTOBuhcFu6IrSUxbyM+Q5C4Xth
JBQw8MIB2tCbaDr5OVOcNnLunCxrDkMGt1nbPASCWbOVqJVZ6rMe+akqz3/0yuoxkh+FVFeFrR+o
IzAjWNoB7oI+8x+1BTM8zOp3wzI2YoLw0WA8KXC0bTK3uc3CTm4p7h6xnoibtjS/G2dEFPBB7vyS
SYKTXXI3j5zqEHf20QrkpmpB+1fNAsUuqKWJp8i84mlZbBn5DBAy560ajZ+JrsnLpTETHi6rM1T4
dLCaXaNZ4LgOoS56gpJvo36ENr84bEtuPU1rriMneLQBXf36ZoQ1trhi48/UYX0QBMx57uoPmHjM
sirc88RQtr0dPEGaBWeBGW4bDuOWS36Lb8XklqxMGk6XYvcA5s6aokxM4JzUVpwfez99AJ2APTP8
BAZxdD3PQynRL64Tnf3R+K4n6u+Ax2zAzOP1mzqqJ1PQ7hyFPnThA39GIlkJTIa4XHMiOchs2jR5
n+MYE8Ui8HToErFd8ZkAWiRiR4dDMD1NszwYDiFLsg8mgEaczUjXU2kYWymSzyxDfTWgP6/93Hic
6O5kSr6ruaiugdzy9YVfJnGRuBe3uRp2cGvOvscNjjS6aFp+DWnwHAUgnvJnl+JBazJuZZAfBNm3
OJ+WNnnr1YjLn3Ylrjo4b1LylMzqGQ113o8ONYY0Z1znfpPuksy7hIN39tt851T5UcgIzxMeu1WS
my9mhe0b19nK7DvmhyTt/AQndaXftZk/j53cV1z/w2RYm/abV3GuCp2bPi9vEulvLCO/1cLgFixw
rA5n26G8pvSPuS/gXXkrGxMWCtkTvlRMsA7el3cif0yF8aA644bZ6brCit1Z/f2itBTxXukvsOHz
KnLvFXdGEBJfNqEL3wdcmZbf9pRsESdo4xCrHmIMHX/rPoqOPgWTBrbZyvb3+PP3zQjtpK5vi/kr
CL+RhCW9TFXIn8Tx9VBkbFBlox65Ru9jKl4D23wBvbhy4vZCScih84OtNCZYTt19WpE/hisIxmDj
p+U5Mau1wUQ2Q+RR/rxrFs9kKFCpDIouky9VO8+Bg3vB7M7FcvmL3FNTZnQBWS+V8Lfe2F5YcyF3
Y3QEBqHjYafJXfRutsPqty2QxDjgIl41x96bLnMnT6YFDoPLicynfWtC4cnbr3Hg3lOkR7uNDz6r
Hh2IXN30aczHk+m4lzz9nrR48hvrXODUcCUnCJyV8hTo+34ojiokuNEaN0Cu2PWcq2ZcDDz8oGYx
XuU5CZepcbGIzzFT3PKh8dXRqYp3wL8miwcXWpnPDNiJh2NNgS2WVyRPUuPFWzBh3oQ0G9bauKmh
IZCXGJ2rMsyqA45PKHb+tSgbvIVldwiS/iGdka0mZt0rLSfnCSLfcIPn9Tuld3w7qCbCPeyI3YTH
j+Qaii50xHld50DQRQD1HJPUvHayMNr0oWUck6kWmyFCMmvHxj8hupJDFm10X3oRgI1gJInsko/p
LNBPuvI5p+S0RwSBfOQliPazpFipUDiAY2RElr+IQ08vnR19uYtFJHtMIAGAVZ3OKCbOyUrcJ7fl
oW3VhLc+79mK0A0wNVn4U6L7vGr7dcYts5gM7D+gb1ZJL25Uht9Tjzwiuhq9NYkjrvJibL9HF6e2
5/TJZ2rn04s3DXgmIJ6DIWR6bvWRi5GCJKzX5IfAG0g59fxJnWFTFOJPmzSAIer04UusSbNAnkpW
g+ozpgEzwJCpx0sTc9V2nBx34FLOQTi6OmZm8OlZoIUSnAeTGQfbYWn18GFCV8M+NRfQoNO4K88V
L47bGntdc4oqeu1taR3g8aMjxO3r52AppO7csKbYJUWxs1p1nkx4O9jj0FKiJIO4qO+GPlv5Tv6z
svNPMRDOyIHYr+mVJ75qtPHVaNnnahb7akjnXVv7/Nu3vcYhmhl3IPTRnWIUmGWEQFYFJZeSMw45
TOx4BEb0l+e+j46lQsxPaxwhImBqkyXh3l3KVeKp+wwr8FMzZVQYo6HUgEuCnByLb/T8pcjCF+jU
3Tf5nj3tEfeiGuAhZyRCmMQA9wMkuxqWxhcV03UXe920cniJCFSQ1IgTA6/8GFp7s/Wf+aV6bS/9
MfbIv9NaOmUUC/3OmVB2MRHVp7ILE5yFjjrG5mLqBd5Z7kbM72Sabv0asFxnA71EIV36O9qHpdrz
TaEHb+oseQcv4B3jpRvEy/qJaQdJxZKpwApqRMY4jho/sM4FTnegaVV1ZQi9jFrrdGsajKsD0W4C
G9Ozafk/ynz6cILyS3rVRXKS4P3iJQuCWZ0J1sVLNw222lBWa62yR6xQPG6lr+ghxz4c53m3s2RE
WVIVeDdeUl7FpRu8Sx3ThLX0GI9OssA6EeMo6iqOTQLca6yYfxgZs5uyKJi9RJwMcjoRqd/KCRUI
K78Wo9wHtqa5MO+mBwprGdcGHN/Ntn8tIfysgqjb2hKoTjnTkktH2TaUrbHSVljv6xSzbNykNat0
kV9GAmXrhLJdkkf8MELDWUE/j7eMMhnKMQOEM8f0olTGW57iyaUbKl60IJxhPp6hsqCzmPHeMbVS
XHRJdaQh+z3o0dxTQncbnsaMdYOnCccvMJ6wZ7KUVQ7Rcey7QeWqjUjAy8UG9zqYPcFGqOxtptRn
ZdTNQ2h/hT6+NaajrlxmdyxAk+Me4r5gakfuApb9Q+9GegMoFF+OtDikRlmP9TpqNrJTWAi5D/qQ
NtdhHlgHMaptFfFthiCA8gjLsd8Fd2Mw3htL05SbzWvKEKONbrGPAX1iepR104YuEIchc5g8TRnP
Tp3x4eT9kF/XnNOOQ8eRsocwNsesntT7PvEDJ8dJQrwVmLYJW8COo8CEZ1IDYy0czmqkWQxqU5Qa
PxoODKu8yErMARX3Lr7akqBR4llM3aESd6MiyeFddJJma8Zi00tNQTh6rhFtGpywsakSSsYKtZ0y
s8R3kfLoFh5l23OWn/LI9G/nhu+JX8FTUs6o302/DxSg38bkWhWPh0pPECWdKN7aUMugjHQNVXDd
fJ1nxFo1dbYnn1S/EyXEYdz2SXkzPMvlPR+Kajt5cDxYg1/tUl5ymxq6cnQ7BncD9U55cwTSGK6z
Kp0vpTXaG6di0QgxYvLahDeiF8M66LJuV7EArXqlbDh77qto/IsxknSymBBSHVcfhiK+Id5/H04Y
850qeEb4qNZjVF2TAgDNvgS7vZ8UwKlNVupob1TECqKJG1Nq9EfZqBMnnIZ9liNkZ1SYdkP9UOFC
X6eKhzPXibH7BRmKmbZKr3t1UyzaFXL7Cr3zS5Fe2lKIJg5w8tAaq5l+tkJRqtzHPzpICWkXVhz8
qdjOg86+mSajv+bzgXObwHjArB7AaWY8EKX2eoqTe5UkchdRd+66+ZfNRWZTzgkhyrRAObBuJECp
zjJ8JOEWvppDZSMBVjCMeM1WfqrPFC5XK9MK2jevcSKuckaLylnJk2Eo1uJ2PKGbypsQ98FaVFW4
TY0xehegLhnUlVQ4Oc7ABJ/lZ1IfrLrLjIqFgTZ3XpvevHOc5MFJ4d27wzE1vL2/ZFoByx2MDcdd
rrKZ3gf1KNad7axjRyisIXnIJFBtGqnlaqB3fNX7zXyt7YIsaoyXMOsHirI7UjCBctMtIRSXdHYg
eRGnSfxoOs7/0g/qVwcV5dDZRA3bMBrXEYx5jvlygkQpOJvOfp7sk77xzypU4mj08s22jAxQaJfa
V6NdkD43Cb2lUINnRR9MoXEG5tatEcpTrL+ZjXwt97CgDl+KolpVRn2yGvsDhOGAGZvK+6ldRKM+
mo+mHfbb0hQn4fBllMEcX1u9uf+LFPjfWK5+12sXyxkBdiXY+D3TVr85ldpAga2cXYaIUbeTYf+F
G2Q91j8GaiBSrt1VJP5UiP9Pp/1XICvfWjoj/olOW+afH82P35TaP3/X35RaPIEChj3FN+Ca+LoQ
Q//UatUfgG2kNAH6OsqXjoeM+ne3oPcHmjy/zYVCw39ZzGh/dwsuOi6FYqBE0A+XP/rfEWt/cwvy
d9sAGlzIWpJOEwTlfxw7lC7x3RYgBp257XBOpPlh634iaDae0k6n2798Nv/Ng8uH9/ucAz3YcrFA
YrPzF+/b8gP9Zc4RzrB6qtbnTEiVXbjKw/o+teRw1DUmd6IXVzhcCCkv/YZ9kRxzDsjDmFvXcvLC
fbO0Ieo2N1+dpSFRN3QlqsbEWah7y8SwnUAfdJrxo6qE2psULbZ/Ni7SvWgtLYwpG/Ex6J9wMt6Y
S09jgMIA+oDuRtkwo86XPscQ/9g29c2lAABTLp2PnVsHTKjogYz0rB+AmTWk4KmJlOPQPXaTYAob
Qq/xY9AVUeNNG4OCyZjR71ovnZNTNlY7FQ0gLX81UiaFOEwwG9ZTPhzsqnVWCQoml8rkynKau2ws
mEMmDiVuMQpfCuaWaG3pQpt2OfeVSzOmm0eYFDvs+0tjplJZe+59B/olVxdA2qPzqdKlZBMsNX2D
fORXkm6ZW6GtV7gz5Spb+jlxxtkv9tLZGTRLfafd2sYLXxCdnnE2Phq5bPZzJN1T63UDEhOFKArf
xdpfmkGrmo5QmxkX/YlWa15Pap6uWyiFj3lZR/waGkZbh65RubSOagmVWfYpp6RfpaTWkI44qLll
Dk7SbPqg3uWUmEKUp0GBAJC1HuZcbvyCDAL/b9kemwaHlmsx5ltKUVN+NYoCRakFnup7XrRwYxiu
+1CF4bQhOOKsdTUPn87SuKqX7tW4m9MPjtvzneSscNP8Kmkdl77WYmlu9UyvXGphobgm9LqGnCQ2
WjT2PlhaX+Ol/xWZGvg/lbCNKCkczS2XVAEE/ig33Renj9Uaxo5/a3NWs5Z+WT+ts7NeOmc1eM1w
G6XjsRCutWuDScN2IOuYddmXyySWeSkTBpXhdoysi1pC0REj6pPXutTdGmp4D5cKXKdobuOlFJfM
IN01HhD1mkPRHjuQffYj826S97B4fY7Q2NDZdOkLfw6UMRwiHBmb1nbv2FyWa5XxUbYBck3xbsRL
Y28yXIMU2aily5dU1aGh3BeuEIeipe+XQvV0G1EBDIiPDvDIongUEUk17vMS0JBUNZj20kYKSWM2
7QHjIgBy38vurYlUFHNz6oeZuMZQshcCke1uJmekqZh+OU1FNvHcdVfl6mwupcaxBqsSclfaxHAk
L4MaTNTScZk/cDtoRubMtmtsSpviom3eoL/So5E+WpE3fQ/gnw/lUq6cLNcaP5P9ns6meiuWEubA
KGYuMljGnNnZygylI0nK+OBkvF3eQsmEDkNH0y90ZrxQNJOFpwmtsNxmIDbbhbUZTuQKvYW/CT+u
v+7msXyVwDlb1rUj/oprD8TuAZEjPmM5gNy+UD27he+Z1l1xbXPE21VdlfHRCv8bygESGGzQeoGE
6gUXWsgO71rXbMC4O0zAOGJGC17UbhnwOEZqkm5gzO5jCLwAWoRIysOTcooro+t0AZYmkEvR2Z29
ucBMqUmgi1AiftObMV4Vkfno5VG+a7hkZLZJyGIBo07BD7I/MdIiyFRYxT0+bVGcVBvDPmFNXrW1
bW6kYT5UPthVNZDHaOf4sa20zVCJC0ILWQojFcsajkTQrUX3MZvO1SjS6phrYpML5rVRZL3M3vnw
E0WULadJKFuosKauHutfoFhucVWxAU2fwwSs24VbepypudlCoehPc5jomwHH7hM5VcZ62ivXERNI
LKmFe7QXXm2gGAvVIGxTHwhBPZF0qUCyqhweItYNBTHE+hgXBO64wHBbqLhmy7sYtMbDtABzDUuC
l1kguhymqfskg37VzpSWEAaPqyk4CK8mqp8/m3M9HRvVgk3sa6gddiY2DYPKXd41/rYos/qVOIt5
4kl33who9lvROd4OBW86O7lLxhDIKtkOK6svKlxkM9a7TRpO8dY1aMJWdtsceiYWYKgtLCx1TLVk
ZTbGvdnj8KeLl4HWONkQmEv+msScY2gUaf1p1WQhKT8RNLckCfOUpuRlC0MKJohhJe0NUVrr4lHm
/OF6ENDzxcE1JFzcsz48JJP7WrgDj+Qs61UvFJbX7qMb+2nj2Raoj6m5tBqsXGTF/mGaUatMN4xP
vNL5Q2B04fU4e2iIEmsu3/61UCXymIm4FkjO0mXv3Du4Eu/Gwayf3YkXltDtyvWTdwLFy/XovcYL
bnho3zJ1uysiBQQOlbqTTjRQWOgCPErsYJuJ1ltb8CRWQ+OOu6ZrxKmxEQvgSV51uUYrzVzmzn2y
cOqKz7Ei2p3AgqWlkxFOlpQ7L9MJawv6R2wEaxc3NFrY+FlZU392GD1jPmb4woDmiotpjE1rCc73
bbsmEpqvGQIpcnb+ZXDDY8jHu6F8S++kSdc20DdSs+bcZ/d04IoHZs7BTUp39wDa43YSxfAs+SBx
KLbTlVdCUTcTrXdDhOauVYS9ygjUbpJm9G7Ri4zHDEtK5rrNHZoZgXHS86vJbty1MbsQm7uE7NLg
cCBgwjRhewn6C/YgDiE9pO/sjv4B9Arh0LPuWuoxDSROvxQuezN5P3MUcfIkaw4yFGSY92CR4Kmn
RCDTSCXMDzVEYgWFxmoIZDf0s1+xA65TR4TP0O2doyvDlpxHTcAyrwkztAgHyh25S8aZ9ZzOk35L
Yy6z0GJi81kO/p662QSVjl6KwGlglTqDPBos3qvR9bONZUKPKDXRWRd179pKaknDs6TXN2MGHwjs
kWqUL3FGyXvgtFhhg4AVqk3l55hX+7Srikvs4NxsC28vXdRnOyeCP7BrM3FIeUttw3rMtOtuhhBF
pA6YtFa6E3thMHUXEr8ns9j6ycOMyASgKg4QqrIdTgIXIlHsMoBM9FnWBuePjtGJy+Z1xIIYY9Zb
cmHA/e+6phtWPCK4k1z3uyBCsamyMlqKTGmUtrj/rmrVB/AWK55QNy/3IjYxpKWpb1zaqpmPhYQZ
RGeIex4cuyHv0YJNaCMibuQnannuG5d3rdGsUYFVPXUNmKKygFxdIslviORTZRR1QDJYo9bUoeza
wQ8PALaz79np2bE6m0wbEuJDBCHnNAil3lyV43QUAzjZos/FZz+yLEwa/tCKIZx3aYrgc6SUYGUZ
lDmrMjE+p0xHr2ajmzUCGDnqEWpdvi0tev0EoMgKrTDsTyFK0jVzm5Z9F6yZnfrJqeLKtNYyx2Kr
Y7HVtvNzzMYOcJLsv1yn5XjP8ryfta5ObkLbT+SXYqU8FCp7oKaIBWy4i5MCeVfTT73Xi0KaOR0s
BDoYUAOnAYxggYG6N0BR8hXHAKNMQd1RVdzhINa7yp8Rq6DrvCaOpnML7DhfATrnIY7C5CprKn1b
+OV0bhOUiuMgEwtai4dZ2cnbHQ60lNIYp9vnNaLSQKKFf3/+4KsBgolllh75v24W1GUQ+BPDeCFJ
1T2X7VjwlPPQ76PY+BgSMdN+YD0T/PBekS/wmHU0b92kuuuOzFHR0Hssp7hdwrD5AAlr3cBBA1tj
g80sUvvOaTuXgrEOwzqbxvJOBEdzMOTtOBXjppijHwqf87qVsV4j/8UUMGQdjyE3ipQBSh69ZqYe
H+OgTo6squq17HzjZ+OlLBrdaHxGBY5+p5mmR8OHgzYG2MmxS7vX3YAAnqvZXAmz658JXoeb0gHY
Zo26pkNkvInwmsyY2XZph8Dt430Axh4fGuE8BlO7MOYEXlojo2FHT1CBcLs527L2NUy6voq2ypzK
o+4omw6nKaICBDKMj+7l2eOQbzuzMk8FRX1frLLRuirREEMAC0+UmaT3VeCrqwD+w8vYmyRZmP7v
fel2PzvXylbU8QwcwzvHXdcN7vxNHLK1yMGuT8HQZsc6n7XH3LOJ1mSmglvIPR70ptk82QMWSxAe
IrgW2k03cCg4YhUx7AkG/ePYR4xqiwgUmQ5gkvUsaZ3AyNK1+fwQJtlwrI1hlykgDcx6gvsi4krW
2W5G5p6UihWR8+mMKD9R/Ma0oEuaq9y3o+/RHCiLLqbpdmwJ6iATqSeFa3pVZMmzZxvtrVvn6a7H
vjesqD2ctiOP9rNapvBOV1+V1mIc4LC6EUZLlZvNnjz3trOvSrvfcjePHqMCl31dVA4ok6bZt9Ch
lBlsJ1ZNbFU8r438xtuyVI+XVElNmbjSHfEaUdZ3tozOJIjz527xtphdM+zUIJydDayLBT9bm168
EWkLeSPtuFpUgdxWGGCNuP5BgOApczxMnmOA9cCEpZDQ9GF4MEy45l1D5L2EZjSykvOkZIFxjzn2
eYZb21ofge+Mx4hdGJSaesXFbmJvL346YbE2KIKPo+nLMIdirbT57QYPvUWREcEtpqBgbGzjbMz1
vdty2yl6eZlmECTV0HvboSOL7JOLG0YEYyt80TZqMkipdVLJgxT6kusiJeQy71sneZ5CwkGkL8d1
2DOhcvOB6V5dsZ/3Ortrivi6GT1m/6TAcVkBfGx6IiQVA4xffiQiHfmmyAGXpIN9yj3jpgiY88/N
aNOpYDNtwaoN7y35DsLkJVIW6ItWyw2WYkY3ISApJ9ZY0/srmbG7S5cZTDtGxrua4ukEKhzIwzhz
fbOGfUuvC2UL3ZfVzu7VNHW8v20jD36FDUDRg2HkVOk0jT5XnltdD8Iu1xaG99vMHzJ6QuLqm4UR
NliT1RhJsKUWmppsN/K7raux4km/mjccDcNtX4db8jGw0S221nG0EzLNkz7wCADkiL2aLWYanpxJ
BuTko8Lc5GVTr8zGpSW0Yz/kGtaD08jlTTcXIY9jFD+NgbFzpZWfggatmlPBXUOZXyWKnm1Pcva0
keot6aqnPPDJSCTMVi2E3sTnU+ioFu8LcfatvqRfJP9B50W4dSxj2PuMqnYNX9Nb0jIoNqzsWNnB
KVeI1VmCtZ7mruwUtCmGKqaWKbCAVR802W0Y1fumZvkCBc8POg7uOgTSskoie9hmPaXI1CZcp2zY
h5zjVwZVE9/tU1ApeY6T5ierpzrZQXYipPrmG1g+IEJehTO1hio34jNDUfeiBgaQ9QSdyYFCklRN
dIyz6n3EMGYkWbpLLfJrZYmfocyGxWZPRn6FrRiICoG9NY9UsVwn3bWMa0ElkOyvdah9DB9zgjnb
1BdOyEBs4ggEBzfXyQvGkyO0uas9tvFfYuD/acr/QlMWpliU3v+/pnz90XxFP/8aP//bb/mvNgS0
X28pPfAc2/SQUP+zDQHIPP/B8WC5mr9swX8XlO0/qEigpgDFeGlSWIoS/i4oiz88xez21zyBngRb
/VuCsvn/VMVi/eVvNx3HtIRl/05Oz5GXzIJOq5U1CZIQAOMPIYIWJ9os3zGSzFZO4V8XbAumQ8pK
I0HCWwbKl9w6VMPteiwlWBn66kRZVLnLC3ysenRfBwecEhbXYlcEGXG8sPsWMhg2mFq7FSHabu31
nbtRETcRqs7URdTYP0IW4l86jxlZXP/TEmQSsK+dUvzW2SZOUw5tvQFS8lY6FHsVpWGuGYG/BcuM
35AVtYg+uSzB6Oi2TMpyV0fztHFoAVuZPSPwslB3rMA3bj3C883CQ6djGgJxUVx073MMLlx9b0kD
ZwwJ1K+q0yWjbqbo9LnOO2JZ08WY+/nAsc0e11lYvrdkbW8xLtbYNPjlL+A7gCxlQ07io6S1mHY0
XnZkSrATyURJ0FZSoLvpJ3+oOCrbt1M1naB53wdYCmdYtrBn/aUBuziG5hheq5Ha3EM6m/JieJXz
xAKXSsw62buPSWFFOzbdfb1LqaXJ/8r94IOb/+usYqL7IXewivPUasmS4YZp7LNDjR96ZI8LRCBm
uHZabamV8bGGQtqAh+qtHKx5nKNm0p0UwErPf4uAqO1ruu3ubNwym0mpK0C2gsCqeepV/m6Yxk9J
cnpjpkL/UEFLYGgesTYDshsIUWq554QqaI5VSm4LahAhNaVEp+1CPUYlas1tXbTOuBspq6uxfeEH
LaS7tmb7yUU22fTjfK6yRpa7uRyZbOekssixbtwpyH24cCaevjkwqMlS9k8A1cXGjQHgBxTsLdam
iiJgZqcPiTdfyzE/DS01gXVmvajAuQ8qbAqt6QGBFWh3OnOvMkkH+IiPe+3NDLjRXLpt4hbTyYmg
vIUeBpNOwZqOeCADm/JHW/uHMOrvjCWzF0fOe5Y6Pz0v2XlmiHHA6J88l/8BRxm5gzrZ1VS5OMLj
+Vtb0U1nWy+TB4NNWzzOcWu/iyGwNnqOb8ycBmRN4mbIod/XQCtWk4cHQ5fZYwhcTZB8FYhmDP65
GOOlvu5LqJ1ucukpaCfWar2TDMQ3PY88Kq9mrnnI0qhci4JYlRlk5V2ZcmTI++rZ19EPr0Z/S/0U
bDWiIx5sNuA4I23m0FC7dhIqDkMnt7aq1O5bIA1QRTXmxzFOUakFjKheNAM3SAxgtcAAZjjGCdsU
81ZtMKvRJZ4gXBCikQLQBCWyPPUfRK2wgU749iR7/KYuxXycYoO2WG8Y2CHBnOHu+ZlzYKNXAjeH
rEe5Nju3ueR5mW09f6q2TeegplTdg0eLCfMq8wZ/5dOIR2aICxagovt0avVqKfs4zkLcpnN1jOuI
1r8Gr4rtUFBot/7gYlGvH7oaY04+4LlQOsQBXRXP3HGuMctE28IFywwaNra3Q+UTgkAX2WG++HAc
CjLLmp3diwzzGBvIPZM5EJYObmEI3RLjaredz4Zudc11WhJqLMbxyS+rj7EzH2LeWJH/B3tn1hu5
kUXpX0SDQTKCJDCYh0zmqi1LS6mkF6JUCxnc9+3Xz0fb7SnLbRd6BhjMQz800G13lVKZJDPuued8
p7jKVyZHNw0uaWleXmoI9vBI9ZuuxUvYO8UVTvz8YdYQJEdJQ5XjrC15vvcN49aNSih+g3gCGj3V
5WfbRubqXLoDaKk4zH3bH3tWNiCd+sS7XuYGnbSNnnm+6qs4la+zzSpP9RiDJh/Ygqinw2TOn9x8
hCvocck4JY4rmaf3oyBoXmL9QwmvN7UN3ZbZEe0R1ZL0Nf5KJ6TCUDqnhXPZzsOVtBnXVVm0EFeM
Zqlv8anf9yH+IL3gxmdcZNBfpnmX4ffHyS2LwGiabItQXh5nYc+72tRfCSa/2F0dgoQykZG7T13I
bp1VDHskcvlQ/pxvKcCOXSkR82yfc27NphRDY4ciuWCU6me0Rg8BbhnxWNYK55eqPXejFJY1oYcH
onHEBEwEmL47dXYqPmp7jndxTvw18jPEhDmOb5OItYVYlHUl17bEyuOiYgF0XVjmQbnFi1HiNCIC
eDT76XM/l8eJRx76L6y9uQq/qoK7Wvb4UIzWOEbwvSptPsmEe613urchWcmZFGOtOYQ7DLA7WaVX
luXUJzWi7bV+py4LJ2gebtnd4hc3Hj9qauB/Tq6NSuBP7p5nZLiLm4bhl8xc0A52jOIQYlZtucSc
jDpZ0R99+uHIj3r6JLyk2auJT5JqZeY4T/ASIHKGLQ/cRhJDn0ADb4yWtg8jBpvnF/jh5rL42JjE
T20fjWnBtL5p+ikOkrmrr/J6RvSc/S92B12Dir3r1ORQkbHFQB7BIOQvxddMUa0nW9CkUw1xOcfZ
1+TV9djzArKSFyBrnL8joDRQ/UR1o4JBo0Wcdlk/0L7WvAlvTg6oGV+JP1sQpbiFMrk69DCHbRwY
NiAW3WivorI9FHUUwnhqkqMuCkU3xtzeUmChz6wIH90Mj1xkD580M+8ZW4h36KoRC/OCY04IJpYx
xWj5qyVwbHV/hSEW4yJ3arOx2PvscanhvsIM8KEHSrvBb7pG+asEhB/zoGn4X2mGv42z5pQtwzEa
cD5NM9F3VIhnvZQyWM1japbmKU68S48FDk5fi/CEsGWPRJJb576E59jFIGWUHcKzoKIF4O9bSbP5
DhrYtLd0SMZX5yoYZ1qbGd2eHNe/kWX35g7NzZykD8g/V5wMuOWa2lCBicMSr17pXA3GqgNojl+j
332iUVaT46BAmcyhxxU0gcKabYa9KcFDLUT+wjEKzC06Pze1Gd4RyOW2j3vvQGft99IUxhU9wp+B
TSJNGxENk8k87ioQwWS7bgbJN6LLTuK7v5BJwJw0ss5KrkKRfTGM+M4s4LR02qHVYMAThYGxO7kh
oJTaToeg9eg1IpAht2ZlELTh6RLWYBBMOX83c/M7ltJ+g8uxOKTk7m/GBU8k8QAskuPEU3Cqkies
78YW96e1w0Crz8MKeGh4idtkYbc3SZ4Fa1XYLYfM6DhouWd91QW5Zz8Pdl8f/ztkFZ3u5p8MWQ6d
0gwm/zBklZQQ/GnI+v2P/D5kyV/omuMSZu3PMMW/+2PIYpIiBsWQ5QgCjjaD1L9mLItMJl5fsFu+
8lx8Pv+asMQv9gqU8oTjYLIhefk//8efWsoIpf7pf//I23L8dx05xHUltW/CNXltK8qMH/SjhSat
9Mw53aCg1WUIId73Ma2m6nYe+jcQA/717C9ZEPd0eUNFhaUiVqlJZY8aj9J2ctz0RG4TTrviMbhQ
7RaodDCvuSVfDRdX5xJyH0inIJST8LjBJ3sd112xI8tGX3IFG0rHnrOXDk51WABw8tz1eRrR0YgO
RH2NRZ+pAXh6ildAKZud7Ywx+N4zdHLbs8ajYwL4RZtxU4Km+u5NXXLMS/J5qsZX7EkJS1MLutEi
TvpzFHh5fcSAj32TzMKlJHfE74k3P8EyFJjz2g2p81sjcb+lfAkEQD1uMbYcUmcSlznUzslsSQe1
bsTapzFgQ9dwaQ1RHLyx+pIPpPg6j1JfSPUEMi0/ey4NdW/65SVJbPtcMy6tz1JQKOhvG0WjAXrO
Cv7moDQSaicmwFwWx1OAhdanPtx+cZQ+mob+UhoT33cpuSRrgDsrzZw0DxPzLnHyp65Zu/m88gmj
7MviD4/EiB7TAnyWN6SfnbmjZbyhb0St/mQzpUc58+Ib1814R6Z0JeEmu9woAqjFV/asP/lLxUSC
/7qXPPUS3EgDQ1PTmPkHPeOI7ka+b7gsQDA+KL43DdIMGEtIiMAM57R+bfXitclBPdXNs5k5nLCq
+DVH0UPa5w2MC8E4EF1XKPabiuRTkNWLdQOz8disOvoc5eOZtNh4sXWRBqYgxjqm5W2TZ2RWaxzg
AlF9wwnR30Eds6CvsE/hI3twx6l6XFKbahk+c4hb+aEVTtDNcXfgtkIOAyndjtMjq6Hs2Lvd57oE
z1Ug2W903dyY2UtHnSiH2F3deF+yEdxFLnd85b0qGJsy7ILasj6OlrklmMNaIedRPXIRdL1vXvi2
+lRYebPXnSkrhEZTPFYJQ+xSzOrKqfrhLa/Hlu6LvkJhjfNdlyGRt5eh82DGYujBHdRBPvO6i9ta
5E1Ljo8dXwzDMH9Tkf8tZYV+TZ/i17aGT2awbtnaixpO5Ti8xF09cQSWBDOSya7uEgyud3HsIDEP
rKOA6XL2acg5h+54xXQsNrabnNWEH78zUpbP0MzI/7gBSuFjiLEI3lCaX4k4aqZtg7jpQSv2b+rC
ee3N+CuRFFCUXklzSWeWH3NZSsooxpRz0kJ+MI+x1uBzoZix35oWEgk3fXzh3EGxQjF9QA+PdqFi
HaysHsg2VuUeTDT2XfN1LGUUmBUGNZZDERR6xNU0nZ5IcR+EXe1nz/mmK888eX3yGLpSUMHM+OJP
2XDQNSG2MIEa2I/Ws6mlvc37btyMlbx3qNUsO0nhcnPVILcTkn2OPBmwvdkWswdrbPygmK95SQy8
+bKO3RGxJnupxm2xiNPiX2Q4JoHh8a66dgZ1s6A00LZG8ySdtDhghb9nT+biuQvn1fHiIUKl+pSL
6KCdjJ55EX0Fie2TACAh7Sr4NyoMJh/6h7skW/7PN+z2AjcD7u4uodg0JbOtFecvpJoRl8htYaFK
6gMPU2eXF7qhIJzIw8IRcF8pYl7aZlLIh/ZtbjnNm7RjHqykFayjUQscsfQHPTnt0ZAchacVahzi
3HkcS/S0jdehRDtzMp1YbY947VN7fVn+PsZZeImi7GT08ipR5b1F1fppZrOGYKObNy9Lq0c2lvLK
yKanX5/lLtZGzGPqnlby+LgIfhz2j73PHLQN3QE2SeNDzeOJUQycb5sVcPer1jxhbIQC333S4AOh
VVA7DxiPieYM6Oncm3ZBbRrQHMtWCisk5iGcTl8iNXxYMPLsmnHod2yVwe8JZhpCNrTAyKg8wBbC
cGC/MBqZu3wiL6eG4UFHut3XHf3nvS7L61/TClmCvoj8Vd34NZkLQVpjr2wvXl0dCyMM34KxQkfp
eKG/ToxuiEGhNTRSh5FEW6oz8pumrh9a1QxHWbdvvmzbQy1YlsIvJmrL4GclVNH59ke2NFSHNICl
PWr1RBNZW+74F6M177muqL5x3Yull9shpsW9yDpvP1mIcEM3JHy6zpc596/JtuxYpNUU8OGJyPCT
SD3CEfLNb4Kpgpuq+wAkmMQWy1H6TVI+/wRcsi/cvWajfgSlS1Q4zBnBuoZImVL6KnIocGE6pljU
DMiANTuLmsgbXBrn3HCsIK9qgOdc8JyF8cDwZgA9Iz83uOxgltmFreZ1aeAu7OfaxkwhhPn8qtXM
GVcZhtpXMgkapxK7cdJ3WT8chdGRnRqJ/w0yhYc78dUf0zqwVZHgBnTDjxDSWPyWhBYaA5sm1tNl
S8NBckoQB5/bZLJuC8Ck3JsclRHlbrK8fGKx/LUnUVapXv/WtPffzcNPDsUWp1L82H9/KL6A7Pqz
lf33P/L7odj7RVoWZnT0ZOXbGNr/OBQ7v/iY0SVwHGGtmFtM8//7VGzhl5GwRZTk0vQ5lv9+Lrb9
X/h/mvzHVZbF2fn/DnwL88RjLcJL47gO0ObPx2K/s4jvUGqCFOgcobODzEdOabz6rsa98BNY7F+W
HPwuBDYBAPOj2Jms//4HG3scLq7CxwxRd2FrbIzWKYmvKz18SXGB7kxVP/7wOfxb5zx/4Z/5QOsP
lNKRgv/ime8O/VHRdSS56/Wsml/8Bk3bUmGz7/lu2fAv72prCsyupiRkqCrwedbPKozfVc+uUwcv
ALCwEHzywn3XGVnN+N21aknye3Z0NSWs5Zd87n9S0bj+Gn/6NXkvHcfiDOwKxWXzLh5QhpaD6YiY
YgcV9npQkb72w8FFVzbN139+S//yC3nSoZfSZaFK/sGz3kUf2JGlfd5nfM/Utg8FPjfoWZzy3wbw
vx3XlPzLuOYpx+JHOesN4rrrwPjjpZLydRAT0uThn2C6XczMOox1VH6xuGeI8glvJ0o6QhKdpPso
xVaCWbzeRX1H53Wlo+NSWZY+sL3ot8nIlqsnoM05lL/AgtNfcyJWQ/Rk2LF/MwppbGwn6k9xONi4
Bhw32burYXamWDvKjfAFSmuxLZB78IK5yZ2VjZcIt/zBlF5+Zwxp/DAuszxbyMAsXPJcEwfT38BT
VbssJIUVxUa6w8U34LUq2J53sXdVdUN8JXOc1JAbbPXZWWY4dn6sbgCZouIT3UDyYFfn7xy/L88K
wOyXzmjSj0s6iTwwl95h/YL+eG3imD6WIYc0/CVwiuvFnABlIko1JKYD2cr22e/VJed78ViaMRRc
18LYnhZAhkqLE6GVZh9xhyxHK8SJTIbyQjSz3XkQfAIYpN6+saZtxfcTPIFoeTaSdnmiF3jG1AtI
Ra24yoSPB7nWVgvlhrUgqFrn1lWFcXIT0ozzpKPRf5yNouBs4YVTzAGQ4PJuWLyWQEnXZye4lubZ
NQcOTLTnznovQdyxpTRwAu2BlYq32gjLzz3s+wOtTxhwwnlyUOTbbuEL0vL1YTa5KLTEYOqmzOKl
W3YgyCR/yzTOEINjVeTXLBeNXU9g5VjJCZSIbLAdbUCy8d9HRgl2aaz34xCALYo/qF+H4PfH3k1K
61zG4HKvR7K3VSA0vzc7wjLBeArDJgY2OiThy5I0Nd0XdQeapu3jPBgHejJvfduZgDtZUD+OvmUs
yKwzHnEU6zwNyYBXy00je/WxxZb5bM/5dCeogip3MYK0g1WFkO/WLc3ZfirMOjQPfr4gqnoq1+I5
GXX2JXfZuLSezM90chBJDK3FoJ6op9ooZQLHXdWEeIp5YDHJo3Qck3W+nJcJfKiT5qde1yNrUH84
26LGtT67/QewMmyC1uEVI+lbrsLvUBjbndli6TUZeYd4fLD8+TVjFO7WmTj+dTq2QAov1hKCp2GI
LvNKfCZ0yFLN00GfY1BNmzN0mU9GtvITcNVzf6Uu4ATK5ahBhMd3Wxf0cyRjs3zIWmwURTbRmgdD
+7YY06dy1QP8Ukc70LDtobRGpjr0g1aZL05HlMhBQt8t3uwyi6VQeFYVAudKftVVTMyWWHDitWP2
3Ftme5whRN2nYU9Icm7xpvSR8ikg1PlbR3KGT6cF4YuKUnPO33L6u7cF/TZG1bEW71W4b4AXB36F
8xpSKwsap9HHGNfp3q2QdkqUuV3tDO2+bYbpSth3LsfSrRFmxXZMQJxUHm6nsoq67eJI0FS2uFeG
IuDtZjfeUhFgAeu4ia32DUDmQ2XkOtnGFcuYfsyNILVDAbC5vKbPjGvZsQYQmhHmpsbowfF1CNdA
OerAHquZxwMrHbWgARMPvudOag9izb1juMmOPvftoQ/xisZp5TybxFQPTNvddVgXGUIOt7clex/9
2B/fFp18HQbVgH7MMOGt9uUJ8m9aDMV105XP2MrTrSvS6WJF4uNgQGBWITLwkNbdudIr5oxili2g
AlSmFqAZV3oKDZySNmuneot5UEQDiwfXLOKLmSxIHKEeXFxJnhMMA4CFZjRoiQE3Rb1o5u792KFH
y9fzFr0RzSQdw3g/jHZA82oR7ZYKUjBhrPBc+w6Rz8YAwtMN7TFZDPhbmcf8Ggt894Pz0oaWsR0g
ccEO9eSVh0dir52BvJGfXtKhvnfm1zCK48OcQIRC9cwfHGLjW7cX6rkUUGPmpLtMikjwaE9PU02t
XOQDMhp5VJ1iDahsXFyyBSqrvkz2cE2xzXUa+3mwmuwA9w5BJbnnDKO/yvyqP4Jeg8cY12yj55Z3
GS8Btj/wTsVw2+Us/lJH45u27AUbo6SiuCjuud9oAJ567H0G1/yv06jHQPddtnDpmQDZEJtVAoaF
W8JZ2c9PioGY3D9nocTyiu9UEJb7DH0ARyelTWSx50AyD118yae2FA3Thxff2aaxXHUpE+I0+uNB
5DHxlNgh9eG2u17oNIeCFOX+Jo7MU9ux84oUUhNtey7rrSWp6AAFLGQfOraBO8V4JHdtY1HfSBdZ
BvdzPEEBeEPfeI47Np0iK/ZA1dmMsOX9VsU+dvr6moXP6yiqz6bpvTh1eCi7PiQq6F/mQs6H1izv
SVKdxjn97qiHXxvmCmAqhrZuChlea3rEd33O2iMyrl1W1ZsiQZ7iYC5PqyWG5NMZ/0BxnuqhAT50
KbLiC6lJtXOYgo2u6M921e9ne6Aox/gKGo7fpnwm14nmSaLQGZPHvljTBACKN4uD5gk1l53wwPwd
mZYWa+UUYIA8itdt9aq65v0VXwib1JUDLK/B31Fyh7ljKJfbdkoeXVveuzhVPyjo8junR/f1wqvZ
GZ9l2HvBFEfxm0xrSuTgDnzOGGgPzLnGwe0wg8iIOtxwbElDivkmztmR13agRrQEag5ZW/aHomRs
lrF4wuSCqTofPsW+SM8esUDiffGMYxh4iJbLk1gZLPUyMsESwZmL47SUJyDpUHL76YjIA/wzjkei
mreGdM5aOnwo85VGsQybTx4NL+yhT1Om2q1pVpwf+PHpxk3MCGB9aEx8R4KAJ2eXV+ULhD++2Scv
yr8qmc27Js3NmyqdsjsV++cBn/bB8HEfdrBSj2bnfUTHFddVVXH+6SkF6ozlFsBI+grWhdrHRkyX
RVA21LXjcO2lHZKN0Ap4p50cwhzNMtGhFciyKB9kZdb7Zl6a01KSugra3KMNe1HhnWGQFotSpJUc
LtxH1TqIci0ogiKETNMt/Sd39o0H2TfFwUon9yXneKG3Wi/1K0d6GDgh1utHyBo4ybPhSqWO8SGz
5wc7quBzUUo1cOnv6qrzdkssge6a8hiOdytE/1D4FDu7ky+xMiKg+VTAJzlOHH/K07MaBC7KehhO
RUERdUbmbdd0uMPAp9f7tu2nM2nq9qPT9BEnQqn5XqRDMIxB37OopuOJaPCHzKUeKbfL67D4lHEV
nLCgBKPGw4S1qAtMjGkrGAvb/hidMd9wPaxNtP1Atoxdfl28DH0anfBbHnueCoGlCda5tgeY1cKo
4XSWBe47iW7zuqyPthPOa34kPaboeUG6OOCycbNtwCjNQTnwGTkLDG5qU/z9kNAcZOB7gIEtp9vU
EtVtBcpWsC+0XtwidT/7E1zWXiFiT3GJfiOrFltJW92gp3SBIuMR0OP9WvDV+9vE+1/R5CeiiQ/D
1F7H7b+XTR70F/1ON/njT/2xTmSZyNWHo9ExTdtHnPijMgg2gHJ8MNimtZbo/KGc2N4vYFod5AyW
fJb4caNoS9gBwmH96EqLRaQj/pOV4l/EDBaaKAqQT6TA/inej/aRzCmK5ZoqerTXYsF9PcxKU9HF
GfBr2Wj+YetOux/eo38jabwnAQg2qLArTGWjKcEheDfq20ZJw1e6tgDz7vBVw6bugMmNo2aOczx2
mqMzKLgWsqhPZcKu7D/98bTvsOBl9IeQIs0VsvGDgsN5c+yGeQT+12gq3Dmv3jgg5B+Leawec8/s
DlqAOTRCcmpl53Ju/+efL/76riOoCNdCaFgpueKdLjAZwBdkSK9ljUV9x4aVIBg18hvXJZW6EbVP
4V0NZtNqi+rRywys3KKiFcghcHIyp4K4VFp2F2t03hhX2a+MtTxMfW28/fMLXa3Bf9ZkfAW1y1tt
w57FhfLu8gDBLt3QZyIvOyI9YDOTB/rlNOZRilCIbU7g/tGDqu0QmfaJbsz6aXA6xlgJObfq6+/8
Wedi2rG+jak9upU6YWxyKT7i6pe7xhlf6NxYOE8bPdxGL/oJ3tpalb8/iUq0bq1sY4KNHlSN99pZ
HQ9YlzqofRCmjMBuWaJZ+ZgQOjI/5IsFzotV1QCKc1s1DrT84oCUgeZdAUq1UxbPg+nMTDk1MkzT
0E8VlWxkISAOEQfXfM4++x513P/8tot/96pdV1gu0hGgGvVOn1KzL/EuuTOmZdZ7onLfiqqp9j5S
KhvM7Anf7MozTIH059T4DvobFXrtz67Svwhy/vqc4bEFcQbp7z0gJARMQdCK7KEdy2HbVVRAUY/w
zDC9j4ZO7JNQVht3ZcN1On7Sjj1fURgDdxSowW4qQuMVROYpKUzxk/fn31yWPLaUsrmDJLeP907v
Fdqgf6impr4YWCW2FeOpW92nrtGe3SJ+m2VBqyYpWfiO0MEU1VGlt0gGf3wKUfOKXvehKNKKhBHo
r3GsGULFnH9wS2Znxv83g7NoMOEH+snl+OuN/e5ydFYdXJmmL7FtrW/5D0+eKsmSobOBQQ619XVW
RGPLxQ949K7g+em21GO9t1T+VPYEu1UxX7IGBC4P8Ms/X2EY+/9yXzhSCYEnxRdCuIj2P76QWrbu
LAbewcFLNfTP/sF1qg9zMh8xqKNcJZR3+367SQSNSxw60NpgCppN/SlN9Ldh7O95iBvHQkGyjIBf
BhHwsw2dQ2TP+J1AzXmcj3z9kcHpa95aekejJH2kIUu0OHfjHbM0wBOosp5dusc8y97UgtxS8vbv
Xaqo2E8tK1yJhgcpb4uw84L/g7eAFAWfAtcSSLx3b8HkOrW11HLZLB5HcQD/lwUreosta1uPFlCL
wfjQtDmFMqv1bzaOlpnxGyQG3peeGoJkFCcstnvpzWIHq58kfPJGb4CNf+wRU+R3BurrpTbOeik+
8rAPoqpWuGnznWiGV0SAO99O75ewv6FI5ZBOKZtcj52lVfDYYeXywYxb8NxUy/+2A/tbXfqvNiJC
JSCHfJNLUEi+it+tMJZWVg7rzPX7N5QPtvJasng4pgd/KYORWfRQ00j5PdGufNIywVGMAGuSkKft
02w2ndJmYMS+g15oYkbCZfTdWiHSuCaoxRnd6kB0zCaiCqh0U0vsf9Sbg5wrR3fP0dZ8KMxZXg0D
/8zPYlwnlNem0crIab3+KxlzgeGHytg20Qad48lr63bhXiS2vzPpVsa6/QChEMlicK8HrK87aiuI
k1RzGbBgX01/cYSdsL8RFQZp2p7Zj7TxzgiT+mPlG8PRYnQFMpQn11YzU6hXhIFR8lnC/aj2Y5/6
13bf1QRxcamOKLV78roOLIw0vILpvexskqP7fJiifTuN6tUZnLvJzqt9Qxb3iBsG93wN7bWYiuqu
a9QIBsgzAi3Y8UaVLeEWhzMGwGl+8GyCu9PsJJD/qofRoRK7bKqzs5T2CnkR12Amy81o5v3ZEj3s
vpKph6difaqa/sBACFcbxOh25O/eMb5uOzs6TjMt5cOU3ToV+9Yli8CEjK71Ze1KoWuRMaeVkXOi
UCgjpRhCDKl4obhhp4s5dfLEAUTgo1byIfIozgEp1+2NhGKlEVf0+gvZJzrgv7mAXL+PAyxMqq+q
XdtZzqlBR91QrSc2k2mdyjKUZKL5tWvNZiNOkQDZuNMiW2ecsjDnUo+cDce2RN6tpRl/LNSyAKFv
ugD7fv1MvTNtaJpgZAxNfA3GzV+b2oEyX4aXWXTzmWSIIIIaKY3zuln0tkk5xFbaqXgecXLaz2BR
nlsFDqLlqH09tMhods/+LmyaEo/c2GAmJ+S4I5Dvf7KA/z+0UfLFKCoTna600tt2VO5bH4eUWqKu
59sQlxNgXd3dYTSAslJ1pNXtUudPfQNWgGznSQ/OtLP6YYJi5+VbABFjALuxxyRdN3YQA1EP7Lq2
MPyHWZC5tb7OBsVA54zCqWEkl9nBDHvscX6mPRICdg9yWPrVdPGkq86NgTk8d80JOYCaXYHJBXjz
elzv+9Y/ZC3HhdmsyofETuqdKWVxYkNr7EtruANHI9XWboma88JaKPR2Y6kXsdTDqaloAZnNOvrk
5/a+s5GF3NAEvmqsOyL8XZz7bvsqpZEY7F+pdX/PFx4pCJZ7JzcviJaGikd8BleClYQvHkexuB9K
q4rb/dQuyxVIsvSTnvR3kwUckVogVukGImN8S41DC2qcJ/CntDA7JP6UQ2YxqeJBDo0+9Db9BPjf
eWKFffy1txrrOZkAQmG8FoAWPfvsGCq7pFEdncGkfxxautAFksgHb7DPKodjaGuICTUQcLqrzSS8
wY447dxqduF5d8t1XC7hjVkZAwmQZWWLlcYIB7N3PlH/ZAM972Tx2ekyBiSfMyvMiIxc89Yh3yJW
7XyT8n190k1MyZbhiDKwzYlrrDLo1LlSVTmbGzWU4atVdFDBOhLdMMmdV0BGPhJMygXXOSO9VQZf
egDE3Bh9iwsSxHJSfOft4O9CTFyMzSChAAFYoK9tGsu7Av2Y9QAP1WnKaSRwYdCfWw100dNdeB/1
YXFgHyH2vTU0FNiFPKvY9w/X8bSkpxAUQBGoGQI6HsUIH9nUGGAWqtwENFYMiK/4JrmHB2NSuyKp
+Q4IiU599VgXX6WQroM8SsjCzVH5YGlWBlQdUIa5EI9RYcnZpl0SuQGLMBHYDfmH0irvKmeRx7iv
vCCyFh486OIBB+LoNMgoumlrqv/wnycwOMEuQLqQbD18mNAlEuDcjZgiI/kEhcavSfnxvEhjLrmM
1eqe5usnWD1UToRO8UUn7kMRyQrnJfEV5Vcv9ZhnAahKcZJ1mZMHBFkDhSLxD3ail9XDtuxS2dEj
LxxTPPLdYW1RxvsjGE8mBtdKienbVFircmIzG3oeYvAcNTt26MYTjxLsPL0wn9oCM0s6DDdNGM5f
rMmj78EC21GOlXvuuPovkqoGCzubSX6lnbqjKvvPhtTLY8qZT21y0C3IPcqt6dWuFyJQc9lkV7bJ
ZBoYhTthPDXy8lOnSn/eLnbdsB/q0wGAKpLsZoyEvpGx028bkbXsikxjLfcqbe9YQ6k7jGYfUnXq
RN09KeDxOZEhntyRCGKr+vCFz2tFo+jiLcFQe09zG978egBCRHACwssGmAEPZpMw0GueNpiOK/qx
vqSxSbpgSYzHBgTI3rLR+3YT5AO1ob3O/e7Y3XTxB/NODNH8HHLnM+JYYXjnpW4aH5H124dc1Ez+
9sw3qk/cvyuKFxPoN86uyqJNXokdCWZ5Kav6AkKOqgiKNoDKuaZW2PENUEd9KdJDxEfH88uZXtJW
QtpP6k86cq0jsJGeYXD5pqFyb/N0qq9ZvHM3MzR8T4YML6MOjzhBF7x3jXVDnqv+urCqhrm8UEzf
uy6nIJvcKCunKvAqg+u3xEbB+s/xtmOkF7rZzPDFT/I3mAcckvVcvoU0gC+iLKYdkIDuLMPY/bSo
tjjFzDLPhU//BcuiwKlb60MZ+/TFt5DK3PiYh6BFlcDK989nYPF+xGMgxkW7lk45vDDnff1TPAM0
sCL813hS5b7qNJtrRrnSZslj1sYmd4dp14hqAhKpVqOp092wUZuuZmtyzxab9Zuem286pi0lkP/8
4t6PKBYmdyCYjCe0M5MofjcrCZ5kuhu5CYmoT+wPhHVWtq9vyxCWHHAzY5t6fNBZGlvRb6Pv/zPB
c/1BX/5Vof7/R+2UjVyIevP3SuZj2X75XHz+MXv++5/5Xce0SDLQVuszMAkXQZO/7Tcd0ydEvtab
E3BgW4NBCDnvXw4w5xfHxTCy/lubWMYaWP/dAeZYv1g2MFMfcQYuKL6f/0THtFbJ8MfJ2vRgmoAS
ZKZxsCmtVrMfB1qqejJwMDbL4ZGe8VSl3nE0YT65bfUwtfm30ifQwJqdSlAgklupWOzCcsQ5GT3V
zGPUDUbbwfC8G5Ck9SbSgLFDht8wm8j8zXTPEalkuec3bWBrDsWpTcHmrOIPufAffnjjL7+96h9z
Hu+vfH4XCrw8E3VDIFq9H896jgSO6K2FLBPjabLSU+wBHw2TA1bnwU628FOTK4+2yp/cc9Yq6P3p
bUTrQXLC44WR46+aTxz2g8jgRrGwhnVhv8T1rA+ApdsNPldjk8xL4MbjeHJrSx/pvjaBWCOLNTVT
DO5nesMXgMyza3FS0+QNbNdMAz+iL9cuPRKg5LD91l73FoTuek3IvKLF8ye/hfjVwPXu1yAhifaH
x9BHw38noGG68BjRkK7w6zyEjePRjTOdKdj+whNvU6dFjZg2ffRjSejde6SlJmarnd1agFXCyGxY
EJfkWsWTw5BAM4JJcgJq+yEZkbzGirqoJFUTbhLF2FCHDZFIPezC2dGc9QYSpIsJ9DyJY9rNe3X0
QswqTiowEc8E8sidLYxX0FSmTrAM9xIs6bL+nlM4HFB26eyLHER8L9Eb1mntvLCDACEgD13qfVc0
PmGQpmuxKUH6lQu+pqh1Dl5UYGf22LBSR4Ex0ehJ3xs0ZRS0GZ4Nz+ZVt5N1GcqcQSrGpctSDHVf
qsCe1HWjzddM2ReGdErUugq/fM3BH0pbhvl3O9bI1Z1yX8i1riXTRXtObaM6plWtbwqdUoY5jHge
PKE3NeSBwHaUvDLd+Hqa0+o4iCi8SDMtIDnxxaxzqjDzeKFKe50JPI+uFqKC1tp3ioG5a8xDRoPW
IecRf6RH/mJMGmDd9L/YO7PeupFszf6Vi37pJxoMzgRuF1BnHnR0NNvSCyHJEud5CJK/vlfImRe2
qyrrZifQ8MM1ClXIclrWochgxN7fXmt400m28HqiF6tz8qKXfceTceSHXRJyJhBJx7NfUMKiNQg2
ZmlZ2sQ5NzgxR+Gs2fx2V3M1IANlGOnCrJkU9oR5SoMq3iZ1oRIIBBxxc3DkLsq7Xs82daO9AFeJ
aNinO7sPYQ0nPA5+YwWbP37sjX947rlfmTejDQPZm6rNT2XNKcedHpQt59gBX1OWE0Pvqlvw9NeZ
znYuwhlhl9AqzQoKHWPF7zL2uBA1iAgzaLCZuMVRzvajbto7bWaCIJAHy+UNajQaLiWPAXf9nITN
kg0lkYXZZYwfWx77nw0V0+HffBwaUT+vJQIFqNpWOARIPdXe+n5JJvQ75blNdX8sJrIRlBMYtMzc
BXylmwa1X1fN7oqTZkKcyhpHi+F8mewtr1y3qGuIMDBphbMFn4phXXZuJ5Uy9qA8bVktKT35DA9b
0DqhSK48Ee5oQVz7Q73r6s5cyti/Eam75wgQLNWGMS/mduE2xTuxDfBOuv4yFJh0cFbREcAmiwju
PDPUytnZa/5NKd1zfm6kEBbmxSh0XJt0fvyfC7+M2QGqoGy2CKzyrfDw+QWCaTrGDNatDWpu7p7a
IL3DLAN/2kpLCFO0IZJIY8NYnQxMvjSnb6TrXxtov/Qw8zdtnnMHw//J3XzYeA4u9DjXYJxx78Om
NphKQmddM2Heok/xFrLr9GnnZHqzsRvGF2z1qZ3RrPdeZzavrtW+eYLagd7i3C1o/dATVJ6d3Khv
E+XmbT40vd5MQrBwcPcSRwaNTXmeJZSZGL3H8Wsp26/DLoH5L28miMjm3vWwAtvUW9Hy2cScGipE
EXTlGW0Pj1K8hNe5bpP+gTGicmlm1r0b9MHajwj4ZElqLCsoWIAsObylXXj2la+YhX88Uze/YbrR
XabMkAN5kJeh4V0D7Lsa0B7T5hsu8w66pqGcyGHLux8UxmXT5cOxwh246ZVDuQgt9vEhgRNrYNnE
RoZrWVmXCaSA2UeDCusSkrVyM5fK0myOSkIRthexzG74QONFICS4TwVn8pXnOf9QPo9FvI+VBXpS
Pmjdnctrt3WCoy2xbuOz0wxzwEto1/uMjMwisG1YnEV1E3dUVxZqDnFolII6Ahy5cKWenrSsp1FR
gSu2q6Z5C3TrWs/Ke5JKj9OgA4/lw4fcTUtbzkfom+xRxnyT4WPZFVI+p2m+hSd7V9kfszwB8xoi
MRb6INaF306rmrQh6Lp0YmJvvKaW1O3bph0eZ3KJa6NOxQF+CY+w28NllnWwn1KScDXf1UL2YjwO
Oji3IKj0s0nf9hSG+gTXIZZrJrapjYvyMZdeH60IejGHVuvDtkTbIGKPtKDNBFPB88xMtwNhsHuK
LOOpTrvsMHnJVxSCxL8isp/EiTGmtOXl1E7GPiPcPTCyjn3THXJIzhVup4GylVfXO4dlcRfpzis3
sUv+CKDfkiMFcwFVAT+bZQS6WPA8aW2zq31YkdZov/fRcGuRLz1yCvXX9py60BJmbshaDpc6UVkI
vV56APR5hktOFtNU4aKS1VSWjXFZJhSn8hnIR27DHGQIJtq2PRScnrPbpRzq5iJMfTWpo5CkFuN2
mCeEc83cFLltlUFtISCkjMIyo2mopkuQUP0kkUL4jrhQNd8PE+aJFtL5UuTdhaxhc46hK5FOple9
nbgE/mA1OwUtY7vXmYAk8LcdUnEytFZQyW2eNMnianYGn3+cNkVvMGpoQipzO4fqXFFdNOxRbrWs
IGBUeVBZBVoLLwuuLYX/6BUIJFDVoLhg5xAOIxUFQ5wHm5nY2uIraonnXDjhBKXaye/MCW1WZY0k
sAEgLiZ3LNbBQJgusMujY2Pxno3byG2eXSc6CEkZI9BC7xwmbICyUGoAflN9Y0xc6BksimHNzaZI
iQRwQ5lgORQ+xYCLzfxoQU8qMPZDDXGNmoZLF+ur9UFhsRSQxUGKfQ3gz7hyQZJcMchc4CTF7eP1
0GI1P7mdCTrv6brkay3VvmidQ7/Dj8MD0f6Gy03CGMwgw1Zm6J6mjgMA96tlHDGSo1PToaaCN06X
dawwFiBO1/AIqKU1wVK66a3tEJGXOYoqCxCoXjzSs7/Rzd68LFH0YHgaKR+S7yIEx4A3YAgqP5ay
XVGM6zdyAGbp9TpSGaPYWj7LqunK5Ikwdr63x5z9aaklF+HUOKtmkD51wFTGy4S1d2mGc3z0yvTO
cVXLNEyRfnmorwsv3di19aQZ1oXWD8MG5bcSaWXdcHDH+HORhDo4VN2+pLFSrkRpQGomLn2KY8b6
itpfyqqhlTmaARjHhvYZs27kJdhm9kW3x6zg0dppwXgZ79SI3yO3Da/cFOoIP9mhWROmAu5XiRBy
OhQii5zVuRUM3S0ggRCMnYz5rYkZNg40F4+R6LoLnzL/81CrMPc4LIZeQnnSfKBFEQQI7LA7vyWT
DBn8BLIY0t8Im9PJu71o24ztufcKKNLfRt18aBOqUqJJprtU81cegb91x67SbtzhAlHvU54/EDGv
Fx77v2VHO2ZZdTkYFi9fBXN6VXJ1F8RjGDBChyCijTS7edP3lKIYMaarHKutds24JXnrUFvWrhrm
TDIeS37O1cpqOV9mWlUtHA/0DraFYmXFLmqJUu5C1tQrtIAXU0ndTbfmiKaw+aTrQNVY5MoDaxD2
tsjTvkSASleu2QTHuM2PDTYDxjttb5mlU7KsJq6+3SaPsc4il+ZGfmjRtcZrI5xqde/XO44s97OT
batAXhWYm5cDb/mtbVThc4HkZqnT9M+Dqd8OImGR0yqdG0gPyVErkZoeaYuePPjK6vdjErcX8Bn9
k+e11nIO5Xzo6uYp6mPmCjhmW8vIhz0Qm9Gd6cjPo7YiRELrpRoilu9ZHAphdxCdynv2BMOqdhhS
hPxRLtFkqQjCM1s1yIamaw3bkFuNJ21qbyzaMI9NyGbJFiHOTXxGi34ixzFVlr533eQ9q7PPQTWY
y2Y2vFOdlOaKfOoNhIKU5KZG9qmr/ekOD7rNFx/mJY+Pt+hTSKcLEuRy7YRFuUNl5fDmiJUjlsNW
nwCy4c55yC3K91o2XIbmDAbdKa5ayiEPQkL6d5RfLsywhZUyv+dmbD4DTm1JuwTZ0ZkmnWGeNCiO
6WhbjyW38Nwy142cGZ6dlvJC41FcEHZFuMgZaNeiYF7pbvnqzC1/MSZ6NSihG1TvmnkrmES4dRrD
HhdhBHKrZU+5yhL/bbL04W5O3COgYLALxPA3rc566M3Zl8nXq5uAZyNTReEkGEjp80zpc9OtLSO9
ED4POON78izIGW/mIrshxe8esoEVqxFNDNmJlyu45PzSntkVwvUG99RY0+sHO0UhqbqCAWICkuO6
j3qYCL0mLsNCw6Q7DlWy4whRoOK22RY33UvCO/FzOha2Onthgq0rBsLm2Mne0L6epdJA5koISejS
gYVQb7D3mittYD0csu6aMYoW5hAOBGafL4QSTVKjOA4FaeAgktmd4oFXHJ/wkSCorGZOcsHgVKvJ
BdLHUtdvBiXABkjKSLg/0kLMHcDDMUCbvLWjG2tkvAPAFhld5cosQjLOfYg/Uzcce+c3rEq8jnFB
BLrcNgpGa0ddhp5mOgBwZ4CYMsIxoS94bJS1c1T+ztGD+5uPHOKYIalV5KEuybGY8UHHAIohgFvG
aFLv0hxeQq5Y3rCfxi6hdNMke0uZvcd6Uq0FdDGG8jVNnHXOiVv6P9O7wRH5QiuN4ppQPvuBoO00
BppZTDlNjZdWUOf0FYeCnmk6UWIHeN9ctwLgGxkOjNawd5UN2jaZ9BcKnhAWAO/d0aPJEGjOOvbJ
DfY2UWUENfHWMCbr2pQWFLvcCi96qhlcQhP86RTgWwNQTBePXR/P6n1FPO6liIZ3Co7GQX3dhTPG
X7OC3DephRDelYxoS4XjhgRueWiwseyK2o4BpqMOXdudLEiHuOmRtZLcd4nJY1zkQ9jc6oQTbuvI
tO6yDH9FDGdrS8GGUDaynVWKnDcCk3/AJ7hx+uGqgA1MADuDJSnFJtcQQeRa/WDP3UPZN/fCg/Ue
RyhwnDB0EU/UL22V5IeqNVYxmbylxygcbATGtXX89UXFPJUeEJgzACgGDtWLOGHro3X5dV6bNS/o
vLjiZVs9isFggQ0LgyNbrANDkhAcFj5BZ3Y1gxhOKgd2pVdZtWYxaRd66KYrjtMMZjH/wPnQvQmh
rK0bk32tm013PoN6TC85/UMxxzsuNbhL+vJLwa7DzGgXTnP2Rnkk/TwIdkJcMQ+HDT2VpAivwthI
Vw3iEFi5NRn92nI7Rms6jGNYfudzMBnll1jE2HvStNu1jX83DiOTNHrfbhLZAizuTWzs0g1Y0TF+
O4n+Sm1oIBdRQiwWZrhoTJSyxBqqEJpl74dfRr9/r/voYMXF3jAyMLucDPo8vC0rpB4u3zsN0PjE
kexdhtFN14U3CN6QfDAfjo0tm40XWk8uV10Vc5z4ssVntGrbDgiczeQA57WuYLQ+YxZJ78l2isYi
3VNZLL4mbXDirQvN4RGbSeJynYKVXZv3oYa7kjWRnbd5CgJfX4iyZIeURafMNx6GIISpQ/7CJG3C
jXuTCc44YS3PvlcInpQaW3THCaepVkPx0oqEkrNVwbrXxM70kVAWSbya2vCdGtxqkJm1ZSqw+Ddl
B1V4/6maK0yKxQQ3TUGR1PmphQJZpPJQIc5YnKcLo43XoqeOhMbIIFZfyo1w420eW1/jgMz4AGkl
FmkFLx8qYgOEmaCDeY1i5BbrzctHrev/W4fl+wbL37Zv5eVz/tb+5w99l7/9+I+/ShuGDsp3ZcHV
c/f8H28fWCv1Ef7P/7pr1D8Vpfb3rCv/4+9f4/Dtx5bMx5//r5aM5dEfUOFch6Qo9cTfkuX6J5OO
DM1p/ptaPr/xe0PG/aSSh/SoiXszUq6+md8bMjZ2OdMmLutQf7QFA9g/san+iFVlW+aPN59OuxPJ
m42p0KbmpTuq2vld1rFtxsKsRQWNrvcuRAP7LuCgvIy0KDqaiHci18bt4tTp3VTH7bYgGwmeJv1M
MLC0iVxNfvUZWw6TDgVarypP8svJwX7gg2i7oScJ1Qq89U1T4FXxUnvHFDclqdZ7KCecOnRf5y3M
g+E8l+l0PXOAv/bj5jVAoLAbSpDqWSOWQ8IeLJ5ixjPQqC3g++sw5b+CxI93pSyvCbBB3aud+j6M
bXtfZlTCDZRU0LXzXeXN10V0maN82ky2uZMzjWVRrjXpO2vyEU9KTbWw42FjUmNa10A+91FKdgqZ
04MTMm1slVO0IutprwMrEUunJkqmu4KNUjSvuqw+kTRhtt/Wr+JRw3zjmPlyms3XTPPLE+gXBiAJ
dnQCxoFJiG2bB160sSCMv8St/VrFBgGuGLp/kCaMsQig8DV1fPIDg3FIAow4EPFuYpOC8NBM93zz
a3/QpldUN2TOAjfNzmIubEaEoXw5mLWo0UfBZY18l6ZAXzDQRxBmRCIk/PLc9elWUyfzUabtl2rS
HIbWKbVJCx5jmM7lutZneWzMurzAnmsuQjmmR2lr7gn8zzIfA0Ha0XQ3Fk6HS0ZV8wPylbshTS/r
RB+OweTUCLxM4sZssR8nHD4stDSxloVCZnKIT7ZQVASBDN6Utk6FJUlqdmEW50Vm6MsFbQNnL0L3
NhaVeQnRlYZ7LrKDT0wYWOik3xMiKI8uQJItOsD8usDPE5JXgk/EbKEGGIP/Hyk4Vex3joTthh+N
v9GTmmJDX0XipHfNdIt6aimdxFt1IyelsA2cd1l18zpM8aYlEYXnbqRy4jqSHJoN/KkjcRYchaMl
J64Vb4y49Ag4KGe8XRJbMPTqRF70XhPMYfXY7zb0W0B9eWk1L0JR+oe8Yy+yjIRZrMjYwW9KQjTp
ESNrQn6utA4w6DQPznPTDdyDbpjvjD5hlJH5SO4J3YC8bBp0VtxWLuxZ5GjoqKg6ooo3QcpAbNH3
zHmxg10JpwtIOTXdRer6r0adl5vSL8XRKSklhvG5j5p1KJl3igbK2QN1cVU5AUqXmekhgFJ5GCYO
H0E0EBd1KCilIOt20YC6IxqzqxwZDJV/p3wixBMzv9bLTVwF01cHPviBbCLu7JbJ7S75GvUJ7oWc
7mOfCofdZHpM23K+sLqZs5nAgEsUkQavlXR77rSW0FQyfQkKj65c3jOs3rTIxjIwsie1mC5c3tyH
Gs/CPmXbxAbba87tXLfxKo9oewaGjcSodi2KviVU035sGDWzXX1pGozch04aUNQKaKPkGCxPdHDm
955H5a6tSDBhu8w5z8bR+FhIdnut9Mt10NM744dUcYoNxiWeuHClj0P7OEad2I19b1DIG7VDxWzd
uoRqeE2FOEGClCAL0AgWUUyqgqvKqO91uwbaFmoWgbCwd7iR40qi3sWJ7Ehreq/dof6KpUo/d6Ob
1QvdToIX3QmqKzv1O3Hhd3x5KmFUbalS+eOBsNkI75uZYRoHvQNoF4BmLcLx3a9jZIBlydaqnLT4
s+1V85LnPkF2IYtxzzC5foW1SVz2wm51ZHxAAIhQRbQjA9Nhb+YETNXFKAKnRZ417U5PEu9zFIIZ
jSvaylFcl+sKsitz1u4U30RtnR30IaA2ZepxcAZm5y69CM33Ypgp7/MjrVVUL90JI2KsNWm1S2To
DqSsqnG3/UC8m7pHdM41gYoYv9ELe0zMY26hH1i53GUEqX6lm9q6aTuAcSFIl7LxLmA/BG/w1qal
MSZjtcgmTkkyYcyL6n3YHYyCOTywxelzUNEf8cqMympP29taF/KJBJixoMKOg8IzEAHbTUojJY1X
0kiCbVu54bbVclLGXlCKvU5Yj0a5yWle+sz1TyFyXwA009ZsE/ElSFlAl8DQe9x/BewnKzSKY2GN
pK6IlUY75oCsL23vDGtWXhdzThAhW+pcsPYsgIdEebjQSYkH1wZ9ZRfwR8oYUq/ydlkfCq+0w+aV
WHi9BAzUWpm+9AbnF2sLi0IJ+K31iR70qcZmW8cSZtnTjUuyf4YzDkfuxiJ99WYjFvN41fBGxDUW
t4N37KeeieE0uWYw9JQgJrNS+lmTxtjrQLRyQd1uInBQCAr0JrvOnMkNiteYzqKmb65HAz2Prjxo
I+GkJ7Jo3qYFMcKoJr40fczaTezh6s7o11zgoyJcrAxrkCayK67qsyawr9UQPG4RoGc3bqOmJwfC
chsvSNsN3ES06FCTM8e9ZKoEHEuFVnEC7EcvimNmzRJw0aCBg3BZLqVZRRuG44djgSzO+rDGBYnG
WQTBeQwLQK2pm1RZ5mJ0cxKrxlIoA11Q11AYWhTdeV+fBjR17M7HRQ1i4FAaE0WXxm4WqcGIvGXL
YE27H3i9hdDDoFd93SLCG+B8XgTKjUda/5in6VOANE900dOMRM+iD7oTU9Q8WODxr63Jucl9p3yN
9A77ntXhaurCjLzWsKGszDlL2frQaeW3MwTPA+CTHgJ17e9a5fczEf0xPNJuDE8Hme8/k01Id3Rs
Vc8KP2ARel/shmpE2uvPmXIIcubJcrru5HBJi83BrabxCk0Yud7biaafc9dsd1T0vU3EfO2pcnjX
gOreZo2PxC4zaIBO8bWlN1Rh+aOf2+kiGGPjeYJEsUJwz/hbNpKF6LwbXSRXWLSMNXUsUrn/czT5
73BzFXwJgNG/Tojd5y/Nj4iw3/7Ib6cR8xNVaEI3Pl9HOI5OD/y/Bl1JZylpCaEGC9s0v/P7ecT8
pAZAmcQktc6fUUfY388jKnDG7CG/9zEd++fkJK7+DzAmFhz02QLltmGDMOOb+P48ktcU+Wlgqo4n
qVUzq/2LEfEP5amx3pVlEt7HIorO5DEfy6G31tKhwMdLiddWZr95lP8u9B6MLr443pRzJDBRecXW
rmA5hVHwMLCA7clqnZKZbX8fUprr/Tnc4duptyDwYNUSm13SJaFI5fQQrpvcA51KzcUZ5ukxw028
dMHNLEnHtBRIYKPEAzuYCHHuHukqcZcgOZvZndQBzKexlr9ptBE4EThPeTiozhko1JJZzmU7dNPn
SUccQOXd2MC56QAdEJj5qGtI5mqWeRUYx8zMw3MXU8ymhX7XpHxYcszaJgzIvzL6CSAjiKtjUejv
fcZZxUnZDIdiPll1d6Ym/05VWG6TlI6n2bGZM72R5E8E0X3qBjiOBi21S0eKrTXYN2VuLRNiwMum
Ls+UZu3buGKqg1KOO+5CASabiBQ4kyKy7wKj4LuYTGr1SW+cKCoX29hhTnaGxK3P4t1olGFbA94x
Q+tGCQ759gPgDSVg5Smod1ljkNVjVRJVyG9dg08TskMN6vJ1nlPGe025CBQo3FPIcKng4XkcnzKL
+QyFFZ9Yh7eBnifLMpqeS94RRx0KOaFTb1tz9mTwrQrOk4KVTxGNHUPkj7ROs92skObdB93cVqBz
ASKYJhbw87CRX9pyBPpB2mmTKES6ULB0jWE9imou7RCCHMc5SW892OrlON64zMgwdXKRwF0PA4o2
5BCdVT97N2ED1SMivIPrTKwp7r/kit7uQszqFc+9AuyuD85NqUjvcdxehX4LWjRjyESfTmFBvtyX
LMlpeVUnPTpMRY2XjIIswjE6s3/cNX1x4Ay3S0v3a6uI87liz7uUDxb22B5oo55bg0k1EZAESaai
WltWhc2O1gO3ydj0x4qrAOug4cgCHVkdXuF2ViDwy2bwtvC3hwNnoy9YCsu10NJzqdD53GrtZc1o
GnxpwFMh5uGl4OFZT9nQblN2jxt653z7Gv6AXJH5J0nZFOYxVjdGucY+eTIUwz/P4WIrqn9rABxV
aS9HEf+7vHy3E4MogtIBhGloLFoMAbFSBTjOKLYO9oBcaQQCfAJGiFggV4oBgNPZwqhrjhiwTyG+
fDUiEyEBLZgjCIpoRaKZSqkSF7RKYVBP1UOgpAYhMwhMSKrHQikPWiU/yFtiEL0SIkDJwEzQ05Zl
anAd9XWz4RiY7AOlUghCueuVXKGZWz4ivoVGiRcspWCIGzKtwVARYmHKeeMbHGinBmkDVZCdjsWh
xuagK61DCwzkaorYyKEnq/e+EfNMg9BQOggw3W8yQRDB1NWLo5QRwgbxb1onjCw7R0klug5haYI7
0beQ7WR+MK5ZmHYk/Z/pXeO9Q04Rd9ljaWCrSN2L+kNfoU7lhlJapKDiFlJpLiIlvGgiQ+wTxoYT
JcKgYiweorDdFw4Dfz5FIAM+1OQk6SIeLNJiDkgeXck1glo585Rww1PqDRMHRzxQyLF8AKJlnHIw
87gFK5wdMgMSntP/WPVK6EGz+EuA4cNSqg/oBo/MotJFAzjTKx0IM1DZklGAgjEWyFIBMWLUGuq4
RopMjS4aSFadG2knyWXI9Bk25XZYej7wb13pSDq8JEIJSrQ+3zFika9iJS9hGLLhltUqMEUAf8JO
3hOevLEaXFOBh/5Ecxo4W7n8Ykdym3llvo0bBAIfmp8Yf0rrC7IivFp0pVYZcKwU0ITwr05m2u+I
zG97JWMxKgdEFg/EWhLVqOPi2IMJ3nMYMJe0ArObbMzDnU2ygzrQJmiBKccfgQ9SFYsxQ3Pi5dlt
OHJ4seKWV2MMiDwYksucUYVtg+OOsCGon14lS4wMCSfIozUk7CuZhHI51GRQcrd8cKSNahJH7aI3
xBuyMrRXgUnp3YEfVvONENJQ2ZZ+DL8yyv4ombdmsCyn5xSJ8TqZoA+DhZKmAXWWkGV8NGgsbP3a
fjIoPVwykoXQK5UVE7shibEqMZaZCtsYfh5vgPI16ww38soeTOZAaQeiIKn7DW2sl7Q0E5Lh5LsA
PC17Xf9MLCc9zCrR46hsT6FSPrpvZdtpcu5aUTFbogJDk/Xm1VZy6ggGmQSEcPTURGvFI62yZjd5
LrR2lhUCdCc5gtbO+0Q/p07fLgM28VvEkyZvchMTvIoj8QZjmc09zjgQtGKNnLV0gsdcJZi6NsgZ
Uapv+hRyr+dyX1k5xxp89JfQpZnSmsWLObsEEVL7tVbf/tSLZ5wSj71lOUuXJbgZXbn3izTaCJPb
vW6Agg5aIk+kn3GeEmxdCL3Zy7JwzqEA7u8EHTX/vN/MyNX37OdZxnmQFkBdLdIMvLFSej4s29ZF
Cx/0VEXgfCsV+apHXsb5qJnLYaK82xbHAckFMrWo3FeS5l3Pae1QlFKuoXy/5WSyTuWM7A2ZaLRB
wrFE63MCZF8wtSPwaXPmo/20SDtYz17LcaYwvuZV1q/Id5H+atq71qPACLMIGEU8b0erfWGolK5g
9uh2zXG0x88wYE8JKTiZ2zsiEjhhreDLTEauY8WD18q+LBy1gEOXnNZmF6B7kanNmytXW62swaoM
BDGK3X4tk/yVvjMCUwv7OhmyfV1b82qs+p5W5XvqsbvpBHEjWec0vOupX4WsTdQiFUw8JrEPznNs
UAwpacyYJC2shmjVVDYd0Fy/YNKHISxQaYwZEpRqj8y6gEYPi4e6gB0+5+POCecSn7VdLZvBuMGI
N65bhwW7MiWvV5s5zwcsS2+9p2EHdybvFq6Wu2hkwMzcrGOv1CQQRGNoF2UVR9tMlkcf2MsSDKm5
xirFtoUHjjeMcbYz47MpeD+VSJWbBhZzmLC6MXKbrWbG0zdRajIcmjHdRV2nlYN9QTFfAUP7/hh5
5BfLGVxc376EjA9jH7i3Mi+HHc4wvRPKaTFkQ3Aeivg8e4O+5gyf7aaseVGpAy48b7e+nA6AXykw
VvZTDoJ6lYsGJ9tsvBl1hYuovzULu16bIfuhJgi/UKC8DcsxRiDEbaenwzpK4BSEQ5QSMGssxnv9
5JRoeQDWusxX0FEmsHJoGAgQfNXT4KuvxxD71RNuMmvhm8Ol6Hl56sLbkcC11pBEz0PkXARW/qB+
klnAt0cW7NbtBO8lv7qbbGvLj3ZP6dhdIF6972EkMzdpsRks83bRQv7fB6JBN2gxZ2pmBq/IoV3G
tDCWRlo460rTxx0olLemVnENj0sRGwBNQz/4mnTTM7UyCQEXg2dlsqqVIQN8Tu8qFjeRKc1m0/w/
p9//zumX0W+lbfnXp9+H5yx7+4+v//vvZdv9MCX125/8dgh2gWG7aDhpvvE/yFQIxX87BDsAr8Fn
M0GlWBNMtH3XlLM/oc2k1MKYFIwdx+O3fj8EQ3sCUmFCO1GUij+ljzF8dcT9biwG1hF/hUtfjqk/
4B8/p9Cxo+M+ZAp54Tt9toJiTeiDp3PvMA6xpOlwxWgQ08F2522jiL3laLhXqSXv5tJzmH2O6FVk
drcGGMHSDHYv7zAXzdTPpqoaVjT8/EPEkXWjubgzGQ7HYIcCZBF3nXYTwvNdh24VbqbKeZo7VxJ4
a3jo7Tk/TU2LgKXwsyVoQ3+T+SHDpF4tF7CgTlmT3oRF26xipvjpOVWbvkWhQSfonCTs0qacN38f
mO0lW92VlO69403dY1S0bP5pY3SJZm/ZxRQHynLIKJkivgpzOoYVZr2DenWzejASE1KVEmotY5L4
vpnBTuax9hl+uVz7FqQOyZY+KWjuFLg+N2RvjHXUuPpel0G40jLr4GZttDXm4ZbvIbyH2SAu7bTH
82339TJj6sDo7WlR+NZ90HOObkLX33kKrGQgtFtqZAmI8bcT66zU1y0Fa92Apmdq+yYwF3qPTsLo
aY9Muf3EEpNcUcO89ELOa/ggmUWDQ+eAuFmmfF1WEXKLU9W+lORAdInqR7q8rK2eE0pJWIk/w1GM
w0POfpdcSB15kDsI2HqteNDMtDiIsftSdwMHMem+YrYy+Pb7W6qvDHl1ztuUU3o2mJnZDEOpE5by
TJJQkTiUsNG3Vlv5h1Jjmxz4fDaZBf4SR2ex8hwAHkZEyL50WN7gZpJtmtn6ZZxARqPK0TOX3qqq
KnsRN4TZvZo3GWO/Kyqyu7kJQd3Z+SONZ6i/lctmswyBABE749VekBWLmKialBtSUObggvDiD1w/
ZwM2R+tyMqKTL8lP+QldkBLb8zITXCHPM8RDPjHdA2KBiERERAMAY7eKHW/gEOHQVqRktG+6wt5S
rOR0MQOUorbD3peMLLsZsIle5rm7Tg9bYFHmmxuwr4GmduPPJtKM1tKvmkqwfdc6+uDOaG89n3aL
XntvQ8NQMO7ch6IrxHPoR4wdlXuYRYueQOaxGt36uvTEtMj8plrOGndwbUzuGd/2CYJrC7YjJzNM
OYuqxcC5VcLqmKK3hIvGu9cUK3wL9EsMBOsQWBl657PKOznRhfJMYntD64XrOgm9nT/pNONFTEsz
mCE2Z1bMgDMxaRsc8togwdnMHFsqS6S3BhvJtS+jltKsw06BPfcmprq7SQBHHWebRaFoaMtK6ACb
KunnfTqzP57yZNoSTIsPHDeAHPMMS4LYq4GptnNPhpRSAMnVOpcoabgynKt65PVhqc0bYEbthh2K
e5pmxWSdHOjIZl/aDxXbuAtS5M7CdEbQak0uPyNTSdmT22u/FjXZHHMiWCfURKMIr1xZXpKfATnh
6e5NxwwZz3OCkpWmCHvMTn5hShFnI6OEy5iHedNW3bAmFzoRW/Cy1Thq0R7wBj/LOWKfWhCrkXF9
IgIHY8K2eVLpfy4Mxm8uDdpEm1qT9urPv65P8WsDY+G9+zHw8hHeeP19Cvlvd2XOf/7wX/mXX+iH
XM2fC9L8lghSOZf1x3v4un9rppu3tkdQ/3u+RP0u9q6iuyv/3/6lP/5CvwVsvtEeX8u+oAt/84aV
rPg+WsO060/v/49v6eP7/aOvkD0TMe6/kt2xTCQZiBp0D9Cj+sXLPyuL8LffFsYnAfgLdK/6L37x
2+w3vrtC/+oa/PHH+3Yx//jf+eEDPH/NY6pDbdfEr933l8D2f94C/YtL8NNX+O4SMNUNtg48FYV7
9Ytr+v0lMD95tuX7JjTBX/QSuDqj4z9sA//0NdA/eQ7SBN1i4vH7D299YgjyA7r1q/3gBag1Oi9/
7WM73N4mv7zffvRcx+8/vflJJ63mIZz/1T692l3/1Q+vQ2X1eX7Ypn/8Ig33/Yd3PunAVXE3fvuL
fqVn3v4HW+afveGR+ehE7TAMKdgmv/7hw5uchmzu/G9rwrcA5C90DUhiKEbrX7v9LRZ/gBaW4g58
/PrxDhDc/gLcivvtL/qVPr1nqPDmX/v0giMsjxG9n3/66Y1PtHc9uq/f/qJf6NP/s7b3n30AYJkQ
rnb4+XLi/v6xN1gVyNNylvrV1jx64fZfftlbnyyTxdMFIvpPbnkPW66nHF+/3vPu06L8q3c8cWkQ
RRDCf9vK/Pijx2/mUCxxwNt8+/XLPfYGp/xvO9D/y9y59LQNBHH8q1TcWcXZBNMDSLTqA6lIlVr1
viSr1FJCUNIc4NPz25frtR3ADAfvDezMPjwzO/Pf2RmC6Vd2WxvhXYv3uLmnlZ7NiRZ3Rp1vOf9r
SilzAHxOwEV6jJoZkfTPeopFD5b+ggRIJGQHCAyfumX2szEQBq+JPRmbEpi6om5yOeBYmysFBbCn
a7nZByDKhjjFuYpyMDpN2FcacTALTNj+0IXwQViElttzRpTTR8BT0pn5NjpOoNKUFm8HaERCAktu
+tezbG6GBe4PBRMnKAzfRuf+usoNBKlJBWKCrT/H1EmWUM4L2Mqa21iwQhSI0e2OdQELkUWoS0WV
BbwCZ2Y02WCmCm66lnp0iqAvRd5gRaAVpVDnVOnsNYmKQpEHiKoTuIqhjW1LwH3vXFAbvAhnyhUm
KUlinH/6Qk3PqSNAmsCxTbvv+G/wtOeqpJALzK2DaOezL5VbWsoBeQyQNwYswissphpMJT5hvfQw
amX3fWjrsRcSgth9HtHD6+XFiUNJsxcdqhr6tvU562VmMHp7r/Ew2X++n/jzOMFu11lfaVbpn98r
uzO7xV+K0IDBPsRhhouUV7fEAz1WHXjz/0AuTrJhNtT+c3Q/mT3Z9hYg1k3SAUKS0v5s1qYdY41p
jUUlp7y5N3d59DY70DtQ/rJxBZBOid41qzx9aERVpEP/SvmhdXX6x97Zx8p8+Ob+ytY+gpfSfn6A
4x82aak9rwdgREy4Wh1agfPR+xZT3m5uzW75kA06+LZS0jdOruy+STk6jFLKPyu7JHIwO3iIjoiU
9NV9mzdSEfNaNb1N6H8fXHLcbJ1Tclwp5dfd9xb2cvzqhpCwk8p/2yaXRE9C+ilvuG+4t03C0VWX
En4xjke4Ir4iXMYptT0tHfovZL1qKfHaZ3meeN/+WgMx3V03HSn2/Sw3Kdwbi7U1u8snAAAA//8=
</cx:binary>
              </cx:geoCache>
            </cx:geography>
          </cx:layoutPr>
          <cx:valueColors>
            <cx:minColor>
              <a:srgbClr val="D9FFEA"/>
            </cx:minColor>
            <cx:maxColor>
              <a:srgbClr val="009A46"/>
            </cx:maxColor>
          </cx:valueColors>
        </cx:series>
      </cx:plotAreaRegion>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rtl="0">
              <a:defRPr sz="1400">
                <a:latin typeface="Calibri" panose="020F0502020204030204" pitchFamily="34" charset="0"/>
                <a:ea typeface="Calibri" panose="020F0502020204030204" pitchFamily="34" charset="0"/>
                <a:cs typeface="Calibri" panose="020F0502020204030204" pitchFamily="34" charset="0"/>
              </a:defRPr>
            </a:pPr>
            <a:r>
              <a:rPr lang="it-IT" sz="1400" b="0" i="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Progetti M4C2 - Dalla ricerca all'impresa </a:t>
            </a:r>
            <a:endParaRPr lang="it-IT" sz="14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cx:rich>
      </cx:tx>
    </cx:title>
    <cx:plotArea>
      <cx:plotAreaRegion>
        <cx:plotSurface>
          <cx:spPr>
            <a:ln>
              <a:noFill/>
            </a:ln>
          </cx:spPr>
        </cx:plotSurface>
        <cx:series layoutId="regionMap" uniqueId="{CC0CB883-456C-4913-B37A-E854487198C9}">
          <cx:tx>
            <cx:txData>
              <cx:f>_xlchart.v5.2</cx:f>
              <cx:v>%</cx:v>
            </cx:txData>
          </cx:tx>
          <cx:spPr>
            <a:ln>
              <a:noFill/>
            </a:ln>
          </cx:spPr>
          <cx:dataLabels>
            <cx:txPr>
              <a:bodyPr spcFirstLastPara="1" vertOverflow="ellipsis" horzOverflow="overflow" wrap="square" lIns="0" tIns="0" rIns="0" bIns="0" anchor="ctr" anchorCtr="1"/>
              <a:lstStyle/>
              <a:p>
                <a:pPr algn="ctr" rtl="0">
                  <a:defRPr sz="100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it-IT" sz="10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endParaRPr>
              </a:p>
            </cx:txPr>
            <cx:dataLabel idx="0">
              <cx:txPr>
                <a:bodyPr spcFirstLastPara="1" vertOverflow="ellipsis" horzOverflow="overflow" wrap="square" lIns="0" tIns="0" rIns="0" bIns="0" anchor="ctr" anchorCtr="1"/>
                <a:lstStyle/>
                <a:p>
                  <a:pPr algn="ctr" rtl="0">
                    <a:defRPr>
                      <a:solidFill>
                        <a:sysClr val="windowText" lastClr="000000"/>
                      </a:solidFill>
                    </a:defRPr>
                  </a:pPr>
                  <a:r>
                    <a:rPr lang="it-IT" sz="20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2,5%</a:t>
                  </a:r>
                </a:p>
              </cx:txPr>
            </cx:dataLabel>
            <cx:dataLabel idx="1">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0,6%</a:t>
                  </a:r>
                </a:p>
              </cx:txPr>
            </cx:dataLabel>
            <cx:dataLabel idx="2">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2,5%</a:t>
                  </a:r>
                </a:p>
              </cx:txPr>
            </cx:dataLabel>
            <cx:dataLabel idx="3">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10,9%</a:t>
                  </a:r>
                </a:p>
              </cx:txPr>
            </cx:dataLabel>
            <cx:dataLabel idx="4">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8,8%</a:t>
                  </a:r>
                </a:p>
              </cx:txPr>
            </cx:dataLabel>
            <cx:dataLabel idx="5">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2,4%</a:t>
                  </a:r>
                </a:p>
              </cx:txPr>
            </cx:dataLabel>
            <cx:dataLabel idx="6">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13,6%</a:t>
                  </a:r>
                </a:p>
              </cx:txPr>
            </cx:dataLabel>
            <cx:dataLabel idx="7">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2,4%</a:t>
                  </a:r>
                </a:p>
              </cx:txPr>
            </cx:dataLabel>
            <cx:dataLabel idx="8">
              <cx:txPr>
                <a:bodyPr spcFirstLastPara="1" vertOverflow="ellipsis" horzOverflow="overflow" wrap="square" lIns="0" tIns="0" rIns="0" bIns="0" anchor="ctr" anchorCtr="1"/>
                <a:lstStyle/>
                <a:p>
                  <a:pPr algn="ctr" rtl="0">
                    <a:defRPr sz="1200"/>
                  </a:pPr>
                  <a:r>
                    <a:rPr lang="it-IT" sz="12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15,0%</a:t>
                  </a:r>
                </a:p>
              </cx:txPr>
            </cx:dataLabel>
            <cx:dataLabel idx="9">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2,1%</a:t>
                  </a:r>
                </a:p>
              </cx:txPr>
            </cx:dataLabel>
            <cx:dataLabel idx="10">
              <cx:txPr>
                <a:bodyPr spcFirstLastPara="1" vertOverflow="ellipsis" horzOverflow="overflow" wrap="square" lIns="0" tIns="0" rIns="0" bIns="0" anchor="ctr" anchorCtr="1"/>
                <a:lstStyle/>
                <a:p>
                  <a:pPr algn="ctr" rtl="0">
                    <a:defRPr>
                      <a:solidFill>
                        <a:sysClr val="windowText" lastClr="000000"/>
                      </a:solidFill>
                    </a:defRPr>
                  </a:pPr>
                  <a:r>
                    <a:rPr lang="it-IT" sz="20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0,5%</a:t>
                  </a:r>
                </a:p>
              </cx:txPr>
            </cx:dataLabel>
            <cx:dataLabel idx="11">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5,8%</a:t>
                  </a:r>
                </a:p>
              </cx:txPr>
            </cx:dataLabel>
            <cx:dataLabel idx="12">
              <cx:txPr>
                <a:bodyPr spcFirstLastPara="1" vertOverflow="ellipsis" horzOverflow="overflow" wrap="square" lIns="0" tIns="0" rIns="0" bIns="0" anchor="ctr" anchorCtr="1"/>
                <a:lstStyle/>
                <a:p>
                  <a:pPr algn="ctr" rtl="0">
                    <a:defRPr/>
                  </a:pPr>
                  <a:r>
                    <a:rPr lang="it-IT" sz="20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5,7%</a:t>
                  </a:r>
                </a:p>
              </cx:txPr>
            </cx:dataLabel>
            <cx:dataLabel idx="13">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2,2%</a:t>
                  </a:r>
                </a:p>
              </cx:txPr>
            </cx:dataLabel>
            <cx:dataLabel idx="14">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5,9%</a:t>
                  </a:r>
                </a:p>
              </cx:txPr>
            </cx:dataLabel>
            <cx:dataLabel idx="15">
              <cx:txPr>
                <a:bodyPr spcFirstLastPara="1" vertOverflow="ellipsis" horzOverflow="overflow" wrap="square" lIns="0" tIns="0" rIns="0" bIns="0" anchor="ctr" anchorCtr="1"/>
                <a:lstStyle/>
                <a:p>
                  <a:pPr algn="ctr" rtl="0">
                    <a:defRPr/>
                  </a:pPr>
                  <a:r>
                    <a:rPr lang="it-IT" sz="20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8,3%</a:t>
                  </a:r>
                </a:p>
              </cx:txPr>
            </cx:dataLabel>
            <cx:dataLabel idx="16">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2,1%</a:t>
                  </a:r>
                </a:p>
              </cx:txPr>
            </cx:dataLabel>
            <cx:dataLabel idx="17">
              <cx:txPr>
                <a:bodyPr spcFirstLastPara="1" vertOverflow="ellipsis" horzOverflow="overflow" wrap="square" lIns="0" tIns="0" rIns="0" bIns="0" anchor="ctr" anchorCtr="1"/>
                <a:lstStyle/>
                <a:p>
                  <a:pPr algn="ctr" rtl="0">
                    <a:defRPr sz="1400" b="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1,5%</a:t>
                  </a:r>
                </a:p>
              </cx:txPr>
            </cx:dataLabel>
            <cx:dataLabel idx="18">
              <cx:txPr>
                <a:bodyPr spcFirstLastPara="1" vertOverflow="ellipsis" horzOverflow="overflow" wrap="square" lIns="0" tIns="0" rIns="0" bIns="0" anchor="ctr" anchorCtr="1"/>
                <a:lstStyle/>
                <a:p>
                  <a:pPr algn="ctr" rtl="0">
                    <a:defRPr sz="1200">
                      <a:solidFill>
                        <a:sysClr val="windowText" lastClr="000000"/>
                      </a:solidFill>
                    </a:defRPr>
                  </a:pPr>
                  <a:r>
                    <a:rPr lang="it-IT" sz="12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0,0%</a:t>
                  </a:r>
                </a:p>
              </cx:txPr>
            </cx:dataLabel>
            <cx:dataLabel idx="19">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7,0%</a:t>
                  </a:r>
                </a:p>
              </cx:txPr>
            </cx:dataLabel>
          </cx:dataLabels>
          <cx:dataId val="0"/>
          <cx:layoutPr>
            <cx:geography cultureLanguage="it-IT" cultureRegion="IT" attribution="Con tecnologia Bing">
              <cx:geoCache provider="{E9337A44-BEBE-4D9F-B70C-5C5E7DAFC167}">
                <cx:binary>1HxZc9y40uVfcfhlXoZqrCR44/YXcUHWJpX2xbZeGLIkg+AGkiC4/frJ8ipVy8uN8USM1Y62iyyQ
CRzkdjKhf9+P/7ovHu/aV2NZVPZf9+Pfr9Ouq//111/2Pn0s7+xBqe9bY82H7uDelH+ZDx/0/eNf
D+3doCv1F0GY/XWf3rXd4/j6f/4NT1OPZmvu7zptqnP32E4Xj9YVnf3BvRdvvbp7KHUVa9u1+r7D
f7/e3s3avH71WHW6m66m+vHv18++8vrVX/sP+sdLXxUgV+ceYCzDB6FAvh9gFH76ef2qMJX6fBuT
g8D3RSAw/fLOk7sSxv1UjI9C3D08tI/WwiQ+/v112DOJP149eP3q3riq2y2UgjX7+/Wmuyv03etX
2pro053I7CTeXH2c4l/P1/h//r13ASa9d+UJDPsr9LNb/0Dhytj7uwqk+2040APGQ+4LhF/EAR9g
ykWIQv719qdXf4LjF+R5GZCvA/cg2V3/wzD5z/vWzfPv1A1yQEjAQkrEp0UXz3WDHgjOwpAKgj7+
4C/b4RMmvyDPy5h8HbiHCVz/wyCRd1YXGqzg79QUdACLvtMV9mnZwTI9tVj+ARKYUTBqz+H4NVle
RuTp2D1Q4NYfBkp0V9y9b3em9XcZLxoeID8ANxGG34GEssDniJMXjdevCPQyLt9G7qECN/4wVBYl
aMqdd2HKO/VbHQs74IQKysi3xX+qLvgAMYw4DYIv++GT9fokz6tfkOdlaPbH7wG0KA/g0X8YRtFd
Wd9Vv1NzGDoQPuICMfbcirEDwRgoDN1zKr8iwsuAfBu5B8Xuxh8GxLLVrtDezWP1OOu7V6vdp99o
z5h/gH0KP+Kz4wfdeKozFHRGcOEL/lxn/muxXkbqO4/Zg23ZHtwcrP4w4LZaud/qehg7YJSC96Ev
xs3iIGSCInBMz5H6BTlexubrwD004PqfBoUp39+1D79Vb/iBTwALRD9HxOSZ3oSQS4bY90P+KUpA
ey5n+ysSfQeWb0P3gYE7fxgyx3ctcA5fNuxvyPHpAWUcUb7LVj7+PIMF0wPMCCQ55OXc8ufivIzJ
l3F7gOwu/2mAmELb3wkIPvAFI/AHf9IEcPJP/QuEbCG4fj+AhPNpln/8Uzm+g8TncftImD8tSD7T
j6Wput8JBYfUBeIshP1PqvHc1QcHIcTNBGPx2WTt0WC/ItDLmHwbuYfK7sYfph9nTv3e+AsBKQlu
HZTkEyh7xIt/4OOQhZiDX9/97KnJz8X5DiSfp7EPCFz+wwC5BMf++HvTSAS0Cgce+AtN/BwSIAAo
xRgQ+awne/HWrwj0MijfRu7Bsrvxp8Gi73dJ/hej/n/v2WlwwEUAzAuHTOS5B8Gc44DumavLnwvw
HRS+DNwHQf9pvvyq3XnUynj/KTrz6j8PWv1Ob+IfMIZZIII9UhIfEIFFSHfXn3r0/1Kal8F58SF7
QF21B/+B//6sKst1+Xt5SkYOQh94Y4yeJyZQ5WLAXPo+34Pn5wK8jMiXcXsg7C7/YRDc3BXF46v4
f/3H2N9K4vODgCICNop+chjP9SU4oMIPA/jfy2HXJ6kefi7Vy/DsDd9D6ebg4Y/TlB0T1v3O0hdk
8pzigNOXIzAM9CQXDEFa+fFnj6X8uTjfAebzNPYReaz+P1eb79SunxZYnn3lv63SUyDxOecIlvzL
ej919wT4yt31L1nKHhxfSunfF+dlOL6Meyb6/+vK/Per9l/7GGIoKC4+NkA8Kdz/+O7HCUJPxt7Q
H5XAPq3W5uHv1xDVQlr4ta9i94xnXvwbtb4/5vHOdn+/xvxAoAAISogMMAshQnj9anj8eIceBBw4
MQRFGIFCJMAxVabt0o+dGVAxC0joB1A3g78gpLbG7W5BvS0Mdzkpg2cSLAL+tefkzBSTMtXXxfj8
+VXlyjOjq87+/ZpAYbT+9LXd5AICXLcPkTsLAhRSGvgw1/r+7gL6WuDb+H9PKG0nGwxEpk15TVFr
pHB9JlEnrsK+WI6qHWVvGY4S5L/t8y6TWZac24Hm0jiWSqLKR4PEBczyKO/QVUKaXM5tu6qC9q3h
6YcpsZkkmRhkVtg3la2pLDr9/smSvzAN/tI0CCKYMTBbBLiu59Mw3lgGZVUSWbQij4Ome2vCoJIk
9UbpymGRc25lrUS+6FOaxil1xy2pVJQ23nlS5h+oLuJ0PtGuctJrlZGzDoVMa/hXwOdlOKSHNGB5
bAk77zNvGQrxrvG7UfImdZEO0qOKzWkkEvvBzuWDV9PhyLk0lFXQvDVjrqX2iwVJ2Jbx6gMNOhL1
glk5hPwK5/CPZPJHqQK8wIGHlrYNrwifFBTaklXfTn2EilzF2NJLr+qYLJpskInCsV8GVvYVO//J
esLW29sWAdCCggYcE9+naG89namZmHlPJEuKTtbjCcLZJR75evA6J9u5O3ItSN0P1RkfksMqmNdD
QI6hOn8uirmQZFZHtsDnfu/ikowRqoaT2btrSCVxIjW1kSrmN11JNl1LFkIncZapd8XMlyrLIizM
dViy9ZCP67DtN0kf5tIG+Mpr0qhSVMVz0S8C0qK4rvCm0NUlF8kdT4KzoVIPBadrhdgqHbxDM6s1
zeqYjcnR7GWLH6/TTjuea0/AYdcFQYB94FHxbhmfaM88kJCqKqXS+rqOktLfdONwPILofVudmmTc
/vh9GGH0j1dC4wmjkJAL8AiU7yksMv7UFHVApW/F0kua85n60qBh0UzlaeUlspz7+dBr+0mWVnuy
CletQEr2eALdDZuTGbNjh5WSrqLvGo+ddw72Fx/5irgGxSnJw1XGy/cd7EHfq2GJxypspJ+UwRlU
M4UkicmkHex4aApVxCTsbOyaII+Vrt9aMXULkoPa8cDL4qRI3RXJcRH5nZqlUQ2NNC/VqU7dMtdt
ceiyplmWlbWznBRINcErDnWC9Jmrm+3EWL0wOQqkyUcdWZ3Vcqq8YUU9HVM9rkypRzkwkKOdvTTq
nLiYal0tEwuazCxdhmXfxxXTWnaZUHLkRSobHlwZnFcxC5WO5rLXUQjXoyxzJiqCeojKIG+ivJ/D
SFdzs8lJdU+Cuj3KXcFk4mkqB2Vo7JH6fZE0jVTemJ1q0+IoL2DaqFHpeuq6y4E2qzClUUfYWqde
EbWwtNJU031dsRJ25VRInxa5JLl+QL449ls/P8/z8doq9KFBPo6VmppLn/eggqqWqp996YL8wpYE
n5R2HOI8S/yTgfgXqJiy06wLzlNfXPuuusl6Y+Ja+I8sqXA0tHkBuIF44dhIrZP1rNwkjQm2uiRk
bQQ7ImYcY5xiHfXTdOuEeZOrdJbIjklM26u26SqZmuYhLOxbY71U5iHfiqTu5TRYLac8e9DAWMiC
BjLVabFABS4jkvC3/uxE7Oq+2JSTSSQSE415qO78sVDwKUMSYNALEcyZhHX314Jm4hqNKiZ4LjZd
U9cxGfzbIpmVFE2OoiZzJ70dTRx2zQXKSr60XZEvbcYutGfQqTLTmyGs146BVjDOwCAhtxqU70fa
WbsaKD8qs/oImkLLFZ16K6diXFSDd+oX4kq0YRg1qno3BeMk84ZfpA5dTHnZrrpgOEaZS2LG0lYO
rb9lyJilHdPbBgr7cig8I3PP9OupNu8GPHhHZCzbiKjBPx9D4y9KlT2k4ThsQudp0GQ+RLAxz23u
9YtCVCrWYXCjMEpjO45gVit+OBr7vi3D+irQE2gDgiX3cDUdUl6Hi7qyMa44jqsyc1HmlVKMZRiH
rDCSD6w9GijxTko8sgjZpB6ldeF8wgfiorIczEVp8uzaeI5IFIKvmnk6xGlp/MOy9/Q9LEtwP6Ey
aiZz1FY16MhMWNyMQbYwtINNYEIsRTnZqDEwT6XSKRKqmTYqF/e4JRAABHlRy6Lubkhps5hNGq3N
3NYnqAnZWiXhifOrxchqWbrmePIGME+zyaJG54Mc8qY7nFrj5OCVKC5beuMsCrYkZ4kcbbIc8fih
TfBb7bU1+HwxrNxIh4i4KZF5Dd4I6/dqQElcVniJmnpjeVOsXeGriIbieOCm27DMvzAILBsqOb80
BeUrppKN3xqxTK2tFk0LPjsxRCZ50azylBZromG2obkR7YgXqQeSYnYxDWUGEUHoL9lQTzJpcRP7
NLeAmcqXChTwnUJlL31G+s1UAvRDS4qFb7KLhsO8pyIz0PRQebEi85lNGFsiz9s5w0osxACLrIl9
b8zkyXCuA7BXxfFEVb4oS8+uB9sMMcN5F3XI+dGY1QSMU1FFYpjzqEh4XDb+oyoKvZg8nKxML+xC
1L0niQaRm9nilfVHG6WuqqTHLI9zl18VwlCIM/rrcXRItp1Pjy1Gy6khMQrMmhAvmnUf183IpOXz
sOBNZqVTqpFIldl6otMHUVB9JFSgN4T34soypk8aws0FydEQTWlfgUhFGwnCDpEBiXxoFl5PARhb
V1pv4zN42lRhtpwCWL/aBzMS9lW18Lx6O2atlmGaU9AKz8VKpHqBWPJODwXaItgSceLDg6gITFyQ
Od9oxWk0oeyqxh2XfkeR1C5tZCNcAWFeHW79oH2fe2V9MnXVjRGdJxvf6W1ii6is3ENZmuumaI8F
tcPSjHUfWVSSk5zP/hvLfb0BdZsj6wUqTozTcZNpI02Q3EwDYK4VU1E5wnQHns8rNlbpinjdtCxd
vx6wOrWsxouGZ7EuOOAylc0SVWGqwFOA7UqqAG0QrM3REEzDtSjBWLlunMBb6Eoqw+eLqm6iymMk
Lrv6MPGRhV2CmpiWWblIKI1TXi6M7+ujsqmyqAp1GrVNomVmVb9OcLDUKAdXw6thLSqISZEDz8Wq
9rwGCSRESY9dZQPZe66M5nm6KV1SH+Y1W4Dl2QpF7rOmzaKOZ6Esi04skwC3W9z7J2kQnBECKUdQ
Txez9bPIr3qyTPDcSBfSGxLOy4HCeuaWL/TgVTLhMGW/se+Fzvu1bZrLfIJdz71MRZ2nwR8kYx6p
tmGyhEWAWJvdTsEO1mmYI6Ca0mj0cbJMGtPHyNL6eJoHvvDBcjJeTHE6dPVCTRS3AD/Fq9q1t5X2
TjpNpBjQdR8EW1svqVhOrn6LHCh52AwQX5WVdMQuJ9WdUjNEyhbdinnDIbNtfUTbOer77E3ozJEJ
IJjqvDnyEmXXhdfoiNppjFhgkHQa1cuyLJd1VqGorxw/ngSiMtPNWtRNE4V2BMi92pfzpG5EqUB5
AzJEpvYEqBtsKV3blZrMxtXFqUVinU6uAr/i0giTIs7DupTdVINGTu37yYIiZDqkkcCgR0MNFjwp
J7L0BSzZlJXvRCXWAkOgkaNqhYqsiqYA8gwwT3MkTO6kYeiqw8UZMdwtxj6rzw1AcDg11iy1Jm/r
gHmLYXI27iduD/OWXti6DpdzwSiEX6gcjgwdDmfaRyLzWRYNuqgXuC3QMpv1tHSehf2cjYBKFl7V
ZChkmarl0EFw2fcVinMmdDRQNkpsTRcHJu0ha0jryGPjG27r06x1C1eV3iIJxynKajHLIWj4yZiq
XLpMQRDGJqdk2DEdJxxBDDfqJlxVg80Py7GZFyXjJzk564vwfmKQw+oCkUU+tn3sV/5pL/oCTHWw
wZ59k2gai86tGLYyLaZlPZMt6/G671uIQT3In+a1zWH/Me9M2zpCFOx80pWLIeyjlLtWdrQ7aWm1
xAlb81nfDp0+bao06v3qCM3uEjV0NTO8sNWSDpnEc7kaK0hO+6RiS1qPetWg4jYzgOyA8rjQ5kSR
PIYsYs2LDBaP3IZKXdgZv52xQ0f+MByrEg5f1POFl/lbosAYTuKkG9AKCRGXtorq0MBmDiHyCK6y
qtoOrYpQGhwy10FgZO5nkegoSP01GNCI80bmvHmT8faQezOWanCyStuHbBCPtgiuh8Ffs4yd8HBV
+AmY9AR/qCy6pnkWT1Mph+EiKbt3o0s2YaseLFbnY+p2SXsgy7pMF6PYzCw762h+KkK+nOwuoh4X
qjcrPvpLkpa3qGwvs7Zf11iBt3Ww7i5uVA62AJ8SQrfznD4Q8Iqs5udlHqw81C19uyqadEkbslI4
2AjPX/eCbPvGi2nnrwdmIjT5q6Rz7zhtz3XutrSH4NOqNaa6lFnV+8tBpGmsezvFsxcEq8Cfb9sp
vyj1lC78rF0Do5BC8tLmy6Li3sJ31o96XhyOvfJjpLppMaBBQODtSCR676rTYlNSDcSDgyA1H8bk
Q6PBELrMM5EaTL0s0kDIbpd1Ut6jtz6p304Ydunc1JmEqOm4L/Cq8KgXtQSXUrn0pi4biGgLeMxg
wJuPugrjQakzUYdthHLRyt60pwXqN01WRm3pLtxcRaOlWxfmh73uYq+sZtmqYBOwMRJOfxjLSQHl
Yt4Fw3BW1fCBDOMRI2xZIH1UgI9SY9VJm/FoGNAUpe1Ji1wjIUt8M3gtlanzT7rJO6G+fVM09O08
zRVErN1bTCrYyjO8irQi5j2YH9zD/NLCB38Mc7ScnXuOZZKnSsQQwCxqm51k0Kxw1O6Wyq9nb+03
ibdIU7CSTqj01I0+u/F6E0L6OOaHNcRtp7qxb/EET67n8KTy0g+0ReOJmGbYdo1Ij5qm+JCymiyS
pAsn2VrXLXdf42608cBG9mBdNR+7sNjCoYU+GoUK5UiCTWH0h6yAEMAE9XFTJ9tcWx3VuhxaWTde
fdXXcwppZAN+2je4e1O3E4agY0bvc+Ymu055UPeLEOf+ja4DFBnXGuAVwEiNbTiuXM10RIa6BqMB
qk5d/r6GdCYiYXrYD1kOOecwLFsvg0VLgHVDlU83zZB7wC4FYHHavlsEGYz0+4YsgrlmsutoK4tR
v0thGaXnchLlM64WJkWQHON5WbZ6mdDgppvbANTlehRzHjsB2T5jFVrN/Ygj5/QFp2ETlW5ONsRC
gpMmLF0OrjkfeB+Hxh2iyW60KAMwZH4e0ZT3Ud0DU1EnVbosBOTYrh7TyM1uWJK6U2BFm23V02I1
kTbksYJsCXYrhGu2I956JsGOBOjZ2dBOZwQZATaaDnEVeO88yJoj8IQ0Hqvk1mHIHhvapnGTdzPE
hLSINR2bKEveQiA1RLRXHwZXbDw+HaoSwYvBlvSjD3lU41cyHPxD7mwE1E6EcH7OpyaGhHMlkksc
mkvd9/UyTOCNPHBv4XCfOXRAJcg0z4rIjuGKtPo49Nxt7tcPQXmBTbZoxxB4LXY0k+E6b9QyH9Wm
tBSCGpqueF+suE5PCn+ntolecBsuGi/bBA17zLGGrZaz83CkJyGkBpK74Ogj4/SZaP9MrX5ijO9N
PbVapZ8PKn79+D9XpoQ/H4/Ufbu4O+f47dPxlwOSP/zW6tHsDhjY/S/tpPn6LBDms3Q7rv3Zh8U+
7/8dZv/Tecvv3Pw12j8UQIiHQDN/n/n/1p3yjfn/OuwT+R8eCGithBNL4F2gVwkRKHV+Iv8FnOnD
IfQw7bovdwQi3PlG/lNMmIDGDr6rCiC49YX8F3BkgBE/JNyH0kEQBv8N+Y+hNPSMvkRQjsBA8opg
d94AzrI9py+NXwX5lCsgPnL/uM19LXNNmexZf6F5UC1IjZpoDtXF2Ot3nvCv6sptnizZ5+31tACB
CXSr/FOIEMF8oOUeuu32CM2W9x5kRdrKOSnv6mLIowA6J4GQU4NUymvjQFeLOvDfFjW9yyZy6QX2
Ta6nQQZ4LKTG+e2o+vPBFMdd4b+ZyVTLPkMRUn4UDPxq1DUwXj2EioM/RZXwz+ZwjqZO3XV9raWi
40XL4B/WK86Eo7U0Q3k16xp8Br6jpNiObVpGicWPQC6eMp43cs6FlcCWalkX1ZkL3IXF2f3oAcWB
cH3WhjqXOFdR5ttLq9xDhuiRVe1KcGBtgpItxySHmJu0R0nWBNImDdhwemNUfl7UO/a8D+9t52/z
TC2aENjZHHgoks9NNHb1Fvv9OsBeLtkAkSObIS1wZIxp6t41Vki/x21kK69bQWhybGeyQSMepOtU
BPTCAgiHizEJH3o+AhEfZidB6t4YM4xRjmg8ZOk7nnpHQ5fdgi3DclQMSIScR4wOF24ysEVQdmK9
sQK/X183Xg90AIaV8CgqZFjkJ0nqSTjrClkbrfGy67GT/USXDgj4dCIIGND+DUPVmWbAC3lFcM6p
lkUZAFPQsahI/TduquIZ+e9aYCtwD0WW0U/jn2y7f259H0peBE56QIUjhC7Q51vf6gDbntpG1iZP
FgWgI2HJJBuLD5iJyyxBZ52znUwyvjJVmoKEJYt+LASF0t/e1heYUCizCybgtKnYq7L4okYqyyFQ
Jcm87T3rr2ctsCzUtCUlplGZ6T5iU8JknnQphK2qjLr6pt4R8F7oYVnVEPqE3olt2k528JYoGMMo
DBCERaW4alty1Q3N2iEdLBsUXvIGX6tMDzsXSKTLW6ge2MUuvZRiymuJFVA9EJI2vE3kjyeL/6nn
MFkfhcInUNj82J72tFbSznMypTNkBXjMjpUzx3VVzYdhkEK1IdiWbIQ40ZZLIvpQNgOHyFHdNziF
LKsS2x64DkmT/uzHQvGXEKDQHk8wDwl0pey2yZMCTj0Y1abB5GCBsZHUuJPG1kMMUPEoa8ubeZ6X
uWsOwf4c9vl060P9g3tXWdnRZWlMBfW9TqyCOrytkbkFRVkTZq/pXN0WLj9s+jZORleD8g0rPFSg
PAVw8Gbyayj4mcsOD7dZiT8kNFuCcTlyHRAmVfNeOHYWgvGQnLSbog0XLTNMCuOOaqhKKojIbBEq
CM3zDxMcxwBSv99y5I1xmKT3ItCSAoXGUiBGqrKQQCOua1Z4yx+v3YuAUmjFFeCNANjdgainawdm
EYLJCdbOqaSIcgozSyFSjmDHjVHo3meCrsmc3ZoRLIMykG0Cvx2bMjtqhf8eDOWxy9n8k20W/FOx
dyeAQZlY6DP41QV7Ps0F1icVAp3CaQ05r94yl9wFojxTkMXRfj6r4IhKRLJhkCY09z27gToFWkKR
ZY08ce88fNqlQAS1JjvW2tua1p36lVlVCrhW5M/HdZAs8jm7b2r3oWZ2k+Wekkq0GSw0l0yRy65N
gcfm/nkGkWHOp62Z8ssuv2Rzv014+GhJulUJVMSL0ELlhwILwnF6Mmh2XLLwUgTjuTbDRemGhc4G
K0MIHDs336c9OaoGlMq61guVoIcWTxeqzaGiBuQnrubzsEk33hTcMTFA8Xu6EKo6G/Nm0YV8hYtR
ksJc+uUMF8YqLkNwNT/eE/v1UNBuqMLDeVLCfAYVZGgUfrolwqIaVF/SXeZPBVT7ilvLqzPB0anw
oRgW5vQnJnRnIZ8WYOGFUO6ngkNvMjBzwR7auRkSYJsB7dnO4CcmrCIf5Scf4S06et2F5Sns0SPW
gHX78VxfMB1wbgYaJxhYNDCtu/tPTEcWZgGC4gx4t5LmW2UbcwhMq4h//JZ/1Ht38xKhD0EagY4Q
6Ct4/ppGoW7wFJjNOgD63+v82GeOxRlEh9fgMfqF6ChZEGL0us7JDFucmJ/M9GMZe3+VQ8ED+DUU
u06kf9ScgQ/0CBmh/oLncVcZzLcGz6fjqE93+GYZPscu2aKuOFREX3SWUSlYmi9+vBbsH10eBJpx
CFCf4EkEOO89a90FeCrgLDrQ6JWBzTzZHhIxP13QAsg4SGjdxqczklkpbmkdDtL2GIK1OfXBy+N3
YFH7FVbYQcnCP1JFe+jaMlkKDE0tE3KQSjVKS9M7HZU9sE5kEhdowCdQDelX0Hpy5UwRc2AApZeH
l4G256gOjzJFNgTiBzkCQFu/shxK7t6Hoa0OuQne4QShOLHpGI81EKqm7k5Gkq69YLjxqxE4M/id
ID/RCYz93bZ/Chh0VkK2wRFE95gTyDOebxo82JQVHKzQkOFIQBwW89kdKpPpqGgwBPgpNAWAXbN2
y6rpKgEeLKsnqHh7eSt50t5B78eDKesudiM5HQtxnpXjYaq9TVPT66yHXpWp5kHEvWqJwkBsDLr2
HHC/BIjtWUE/QIZvhyB0ywCIF+AmQrWqBBRLHSlge6Y29eO26+4G5ZbMptCCoB7qKXFRYZLqCHxq
u0xnO0Ek0/dpBL8M5wZaEkPoxSFpepSXSQvMaKAhPC1TWkJ/kiuBO9PvQ2BDIg/qvwEyedxl+a46
h7wFg5lvC1UWcZ+a/gg1c3pLwmH0gIUU/IgDfxAbkvdvxmqqbhUu6KkHBYO4rhG5hmL5tTG5pGkH
dF/PBhKzYQzesGQmR4Llt0aXsxzRlL3tez8yGAqDpifJ2gws29Q9OqunNNlyKDunYdnKYJxvkwzL
YEraVZmlgxSwBXzt0//D3pk1161rR/gXMQXO5CuHPWmWJcvSC8uyLYIAQYIgBhK/Pr3Pza3cnFQl
lfe8uFwu7UEkCKzV/fVyU05e1ku0XiKfP/uY483Kx2l6ySIwAdMdSpWHLZhPWWLBEg3xQzLm9jZX
Ca1JsHyUFGWy97LtnKkLDSloS7HClkx+FL3+bjicQT/S4DnKVtkuy64PETSat5Fw0jJgTJzsBQz9
CBbrDlij3Dt7t2tsPXof7Xl0ySkr9nZMcn1Jy+1t4JuuAzI/05A8zHPBqklj4ceTq7Ykx2cl0V4P
soMZHaDdkUN4EDZswhgYRhgsjTLj7biT9zjfWreltk1jfp+hvbIh/YTCjXIGXV6zBUG9mv5NeNRP
4zbqxubwiukQ3Y5Z+AnMuKw6k/z2xNxtwzY9jLRoI0FvRhef45k8+l3VnSl+EGFkvY8hyDWPugP2
xPPUly+xSN8gyLeJSAAidOZjpuzXKCC3ZL685Utw6a7yioyORTD/iakQTczLFx7SH0QPYUXYPlQL
iKwq99NbX7iPIE9g/G1r21l9W25j0gia6CrVw32J2rwWe3dH4cBhNMM9vg+tymHjVeZR8dax21CZ
dOlcXPp9wlcVfvzOVQgDwRQdPP9xVw3LivGWhQIeSJhMvJm77lBSwi+IQ4tjXs62HsbRHqaCic+A
BxPWvVvPnXN7DVd/OKL6H4/U5Pt95AhUYJSN44TrmDJPARNM+lltFgiANbwFkDJX0WyCWtOZw1Qf
ukpNPQGqsUMDV/TnsKf8JKJR/ZZQoXzdS/HDz0P4igqhr8Fq2OckDMqHbR1cvY6jaLNdsUPXOd6g
dQwbQaZPOYxXjCb2+LC4CNp00QH8WorV04noUuos+jBeSFRm5cIPvuv6ilqowDVUeLJVuEbRpUfv
cRvl4O6sLc2vfDR3dnDZm3U+VA1OlF43obbpeR26/aw0K898XtempJScson2P2Z/tXRT+w0ahN4a
MoXTsUv2oplIx+pUj/kRxnp5HMq9jhPvIIcmtkrHfL+DIfYmC+BIejb+p+01XiTVgzBl19gh10Nt
hhj8W6KDw6wDexyCpYA3F8mW4Au0O0VzARvpIe5U2hZJp9CPZcCVEqvJN3RWwBrQ+bV6LysnZFDl
bLoJWfhiInFYh/ChDHhy6Ag/ZYZ/ybJ8SdL1DdbXWhGPqyXT/i7rkjfRRzgis/t0ta8y7gpcUHyI
mnEMljK+t8P4MVuVNUAtb7sx/gExkrYql490GPZmCiG9ejLGh1nEeePjeK52an7NWffRhcEHo3iz
OIRZsF0JLLuGByOBh9iUHs0YmwNR96xYXkVvHvIADfhuks8kUAezqm8Rz5PWj+kb4JvfqtPrwYrk
dgzjg09FnU4lLm4UrQ3ty8fU+q5iAfuKddcE3m138SpPNhJ/lgTXmovsdtXrKwz/opI6lA/O8ucp
SbsqzAoBJ7T8M/Xszg/qZtjtj82lwGJY/+oWOKtsg59lr8xROARPMxwJ7KiCnf2MC+MndVsM45ei
2VglpPyTcvfGYjocgp023YT9ILbDxSS4ACM8TKyCJyvFk1GbaqcJ1Kwy9KS6yFUKjUkJyywY5i/P
1aMdGF4MO29P01r5/HiFPrgPfli08tM6t2oW3yFil+CUlh5nSHQfZLAxV6AVKYjWxhqyHsW2ZdUY
JDfYUQNcT3IHd0m10FfogRon6jWd4VzF/i6C9C1gVJj4cTHbTxkyUCWzclUUQckPk1enXFPQ+Ykv
9h0NiUZVNABqme0f2CrhxafsbktKWfEJPaAg0T0W/3tcmhcRzupkM/GNTexEfX9RW3qRGUjAgaQA
RcLvdsh+0Gnl0MploxfqG678b5qEv4cCglKymLdI968zQy+TiP3gQTFXoCKO4z5+l8H6AZn0zozR
cwku1Qr0cDkg38Hn9TRiOx+KJo+ir9msn8mejBXP7N2E+2PT5DxY8VFY9kmJ/mGH4tsAm5XO8Wmc
+f2S5Lcasi3sfXWc0d72g3ihafm9DNnjqAVYssHUUbh/Q+OI54IudbHDX8829jUa+duCSNW9/TmH
SQZpT5546A6LgTIweNPO9td0fUJMxCM4Eg4tmvrwZkmutdS3OQZUq0NziaYS1US31gE3L0yuT4za
t9zhsoSK7Vi88I9Dh74xGcoarSZ0oUyfWD9jTRT+ZzG6lziXB2ioXyhb7nm3AK90EARCkpxYjK54
SL8vMfxVlcUnM81LQ0P2O6dOtDHrDzO0IfT1qp6TfkMJkfwZZ/qpM/cZ2hK2eFYCHsDKKGxXTaj2
t9VcZg4CcC3sI+f+T7DYpZkZakoY3yebLKRmZXkf2O0P91HtUFglk7i4bb0dC/ldJfaD9xa6QQbK
2u7kxxyU91jiL0sGYaiDt4mzGc+Kh5SZTv2fdB3BIXd6qAqevQxkapWxvlp8/yOh3dcV56EETYIa
dM1LHC1SyOcQYGQTZuLcu4I0S7zgnLw2ypl7HgX7MzHQmCjmoip2hbxRJtf1uBe86qxpwVF8F2se
VTgRdEVcFtcKtURt6IYKjomgnrgG+j6E02XEVTiKOZhaEie86n1K8JZ52qCPxCFW6tqQGZLJIi40
cb7iW/zYOxwy8KmajLq9zYS6+LmkjStjU6uUJq0d1GnMJ2gN+3RHzP6nKOKbcC3eUaY9zCq9jYrh
BWjtiUaTqNJEAZQL8pOkVtd9HH5b1+2rYPSZ9hYiAa5ghF+d6u4ujQAbJCLK6ggddj25BCAbSQRI
YvKm9TpW0ySxxSr+03b8fgbgXmVXG1nEEaulSz9jK55nuI2VWYrXPJ5Va/Z9bGVmfi+JwTUlxqFq
m77p3MNOpxBbQb6GzcD0bz7i+oEzFj8AxKANMdhHUidRC4zThmJ+nvA457BTffxCoG2di24RbxpC
9dmEbjnsoS7BOzDythT2eU8AY2sLokXt4kCsuF8UlLIe9V81L+jOyexeA9n5+yjN+8OihYfTnbC7
bBQFzpWcolw1QOrOZdQjCrCU42HKQqyRLvrdzdgRMlzPmxiWKXaXeAdOubOXgKQCyNM635Rz5FGk
0ZGJRsz9ENXUef22iBDye77veKcF55uCT14W99Mm0RB4tWCTHSXs2XBg3feZA5LtgQDclIMLq2Xl
aFToFmwWHipccSnT+BJ79K5wtXdVCcQsgrqTZdbwPZmqPMslSnb8UvEQ9gfcwB8q17qWq3kZx/Qn
eP/KxAvui+H8p4M/cr/22NKIRqGXkbzEGRucSEH3BtEQXYclf1GSATahOamguIXo3eIU3i1g/z3A
3p92b2MHZSIM+3NRPPF+RwkQ+Vu4CKoehQzvV4WqYTUD2ETGbMsHtA4bISiRqbxDI88rFZOuGjOL
rj2F2Cm7/j3fZ9cGEJPxbA8/p5l+dULoB98t0Llz8rWx9DcT0QOc+aJB4Xk0zv4CewOXZIBcKlYH
hgWV/ZKufUtT+u5mGEbpSrBNdfNNmsFamFOx1PESO2wX4a3adb0vBqBCUQLJ9XOziGg55H0vzjls
3Xc4LmmlS/bHC4NapFTJYcnRVgCBWi8S7FBl1LqcfZh+4eFIIUsxdul7OZ5poLbjtGvybhluRpl4
3har83foFbdHOG3byQt6RGMPkBCIPAAWiAtjecp2vVaBTLHv+b5ONF6mk99R3uWHPHPDka04/iYu
bwtB7gqdqwcZJe4UkORiRyA/ov9zbdzDXQX1NhNeFVP4TmyR1vPe5w0zefhGwM5d/RzR8NCfJzTI
h3zLFAi8vnyQJSrDEC3Isc+TWddRQDW+EIoEPhuUEaENqxBbWand3Exep+hi1kCDe4DMXc4eMGax
1wjf+Nto/ugzVGzw9u02YWn1/OfmM+SM9ADkXNMPRKh0nYTRSzABxMv3BUqS38PKb+9Y9ziuivTH
nK9dlaFEO6wZhZa7dGU1DuNPr+y9ykV3zM0HDcq1hlv/pXMAiNxKAhdpmQ8y3U0dDusRjsJVIl3P
wE9cbWYG6I5l7CjBxy9JEYBswvEglUBvG+d1ty0g9fpdoreMZb26gtdsFqAfkp3eXuWWGg+9Phgg
im2wRVB2urCoRkp5HYpNvw6J754K6dxl0nK8sXTZHsuIyStXqS/EmYsIi9qjhb6bEXC620W5PEiW
gwzO4j9luMStWO3aBFw0Np7fZzuCIwllPZH8ledpVqkrDiF3rFmvoDcHO7AkfFo5b2cvUGqNfj8k
CEfAgQy3mvL8ZSp02e4jigYttnqlAQjhAR1AkVxWl6YIOpT5Setwv4spYJ3S6/Whk1JDh+zDvWIL
gGCWr+E35Mb61rPCtD24qJx35GgisHqLpNvjDnwrrhKa8jrQeYukR3ceElvWmpekLUugUYVCbz8E
sb1MQrMmiroYxXhpWQ1/5ilixrwse7AeQtBZhZngJHLdQH5IzoVnd7kB4isXcd480G9hvo+wVevJ
fAQMRnIcAbTLYxC414bzMi+pvaSZM43MEPSA6fn5F2tEyyL4robhoZCXcdbjiffEHwpPy2NfdIA9
QGSsc7Sjikbf0bkIUYEZ5zobu+4+i1lrhcjbCYBo25N0rIOdJeinQEsXGA3daFfe6G7Xp30LEpS/
e3TdV+dKKoKF3xl/mOLA3m+h/ly26Jr3Qq23yWAE/W7webEI23kaXjcy0KvA6IC1bqgMCmMuax4e
nMuPm9kRPhA/wOyuTYc+DXg5jY8LpXHrCxjNU1nKn271SauJ0i3tgzc2bX+UxIm+reHQyLGoOkp8
TfE1G/jZpLIaIHyYfdG1zw62y/sjjYk94RT4Fc06rgmTgOFFdlemZm4jcGm/9jmS94EJx1NGS3Ve
waKeJ13y2kv53E0Re5yW8HlhxX4Lw4ii8g3PJcC5SjuRPG0Asmu2Busxxzs2q1neuyDJwaH26FW0
kw0h23g3T1iB4RzuTQDCvwvGr2gYb7nMPMIGIBl6+r8q/v9NfgaWkROMckjSKzXx95ChSVZOcV6o
Kpv9r6DPWzeVtpmTEVtcV7z8z2L3350N4CGYP4yJBaBDMJ3r7z5WwY3nPgsQ1PH9IS+TeydyMFjk
0bmbTaznTW7PZving/P/vM8/Bq78+tc54/8cx3FNwkIp/5f7899Svv9MQ/8n6fPXC/4j4ltghARu
AaZI/DXr9irH/4PyuQ4rSjNgOlAB4N5kV7jln5RP/m8Y6B3Bz4Bdiels/xrxTf8Ngwsx7zsjGUK5
aZn8Xyifv3lyBAlfjL1IMWWUkBRL6m+mybXA8Rq+HfJY2t3AtPqZlS6sRx3FAOcYkh4wH+/+5eI8
/sNp+C9UD1brf7UgCHiGPEXaGbPMoBVEf7cCo0RwlYSaoJLTq3+VrmDTWQSFzOFSs9I0Fjhndjt3
u5T3jBVz/uAdNq2KAyVcbtgUQBaJO6iKh9iqIm47bHMwn4gf/DnpnGolru3vsI9ChEd5r8Z6VrSc
DwxaHHkvxpnEJ5Cti7yQdRBzkyIGOrX5YreGc97FN5IjIFkhICPfegThfgeWxcCdUB42PSeIPHb5
apF5Rut9cMmAuhJopVOPbCfyW8YYh6znYOpcwjLT6LjWsYvRppTJjzQwvj8CmEIJzfjmDJQ1OIlx
u5YxfoeJDWFULRAkGOjdMAASX+7csXrjEFea0Kshv6EwE9TY6HxU8IiVStxZd2ITz2s5dFEz97Y8
itAYKAMh6OYeiRfY0wl5F6hYgmWjKBV87+7kAGacqsxmVYYe9AdS0mtSpfOazI+dy2dxGMd5C76t
cbzHrXYxVHnIhQTJB5RY7IgwIH934ZS9bSTo2ilSGbQKdNPvBfjZBzIV7tOsCfitNOVF13QQYOJ2
dkMp6xD6lPgk84oEdrIAxEEukFIGPyBCraMDRBhPhAf4dxXTsjEI26TVsBCeX4MOrq+7KP6GnjNP
D/E0ouzqsl63vUx0CzJ0jJerE7eYx2Hfrf22igKf2WVieScpiops2fcJpehfLfiW+wsb9HyP9EyQ
XArkRl9QzYbDgSGSheTR2rFfROiluOYA0qHlwRhlxy3WUtWL9wlB8FRMXAFyjUZEvX3h4+5BscC6
30WMAFh8KcuFAZBOek/kBY6imA86gTdVgxRj66Mgs0ThzfBXHiS491BFkvWghzGCMAM/a55BI4Mo
ZQfVdRPKyLzs1CNfw5g/QqvR/NjtYpNTHSEtxI6gdbG+wlSQ9WlbVNADXdvnCa22A47oHsliJvYq
ZETH2xTLHqsw49efRmsBHpaAaP3rHwsfDva0oRjlDYUSzY6d33LkeRUvsjWux2vp7qsQVrv1SCZO
vTmnvMuzj6QPejSJvcjWg8wzGrypheKqeQoAGbq8l+92sFncBovDsbk7jBaoJ+SlGDwCWTxNckI1
Y+y6rO97uiXTNaQ1Q3iO57RxRa43CAl9CQXAJnh9YJQmxznfQv6K6hePCpHbzuoExiz7nmuq+KPL
EinAz89ibZUYsG/oFRObWohPwwDjhK0vQ7IEw3nZGdubZUci7BfkLJY32WZWgrkFC8atgFr+GlVY
Putoluk7nZAfQTg41Ic0DC+ch+oQ9L74HrOElweXrslLvwz5/WxCcrfs44kiYbKg0dywUWLKgEJR
a/cEzVJ+HNb8zGykP+C/qGOYmYPv09d4R7Qp7XGr9GSreBkRbbImfyz7eXxcQPfUBn4PgU00bDcx
D7vv1hdGtTwKhvwJzMvLFIuvZe6g0c4D0txk1OHZeGDV1TQYXH1U9hSb8Vgjcum+TSE2wnGI5t+R
6EJIUCR7GmdxQsxaoeFN3ywrByg/NGmMD7/LYv4jcJ/vMFsBWmESnoLNrccdYPs5n8znpMVDTFJ0
R9rRhnTBtwCEROXWfIe7ghtT7kulg2K5qL1slmB7dYM+Sk3oYYWOWheDy+/s2mksB3s0wM+CfQiB
poXIx5r5Pp8mbKxFkSO8anoYaYx+L0Tcoq3y9dhHYNkRQao4QwYdHn9cc/59SvabAqM2Ubz3F+OL
Y0boctGZauBpJWdkuA6j6m59BN8lSXAWxMbf9PM6HkSKFLLpyuFAFlhzSwzJR19FZcOecYK5Rs14
ZPtEXCKJbZR5xNuiOH3z+f4SjxmSGWIiJ7pGApSnV+eExFB0RqjTs7/tOvuBcMJcqykFjA63Agok
oIaQu6IuS6WQ1oiPZkDaqywaMGkIgsa/8f9UnAOU1NMQQQJaxf7eccwSqTuKu0QdQaVOpoMMg9uI
9S9xyQ44+ZHWKBH795vSEO0LsSTNPjC0pM4jf09sXDwBCwzSKtbLXdJnl55PiOJ2KdAG62oqsJi6
0rxZmz8RRuGXrwPEccjtxQQuiff30dBh495KUfcJO/ZyZ23Mo/0M/e8xDSh8+TVCB5vE/QX2FEyV
dMVBFfBpOAey/GQIcLsKfg0yZonNCKLm2B8rPFvuqSw2CAvYe9rUjU8h8v2s6TVZED9d9TVosU8/
nQahBzEiFwHmFMAWH3zajehM7QL5cXRHi1j0yU0Ze91J5wS+al/gUiuHgQBJ1v8odwQC9sGvEPtC
M0jMPwC4p7pNvkzgTX6Wi+g/ykDKrEYetORtuMtb7Bz7g1rl1MxjWvzIoahcoOdMP2m3KrjcdPeN
EYzrdodNZzbVN30Oj7TPOORFxWLJWrNEyMBKEyCewRxQjc4jM7e6cm47nBd3yKldbYLe9w3Z7Pq+
UR2eFPJXHzKLlnbG2NcnjuoRxwS39pBte/ZgwvInQbS5LfoAovwyzCM/QpSbs8+Ulzq8LTVeVhXI
5SJuj2KBwC2w8igxpqNyGsmoHkMUHpaw377KZYiQ1ZgxBwFR4+EtLaSvedSxrF7UjGEkJoSSBpVj
iYY26eLMNmvWAZSNMIbAoS1kxRtho74XA+ileoooKQ4TUIOnHhlN1wRkwi8duQ45Z3R79wKYDkou
iWCJsVA5VwvaQQQhgo+Ryz9LYvnJE0cuBec5wJA+btWqdTP2FNmKDEkkHItIDF6VIEAPJINIiJX6
lEM1mmAy+hjqesCXO+DAoGCoBXAMxwIeieLLN9AQ/oTmFQ5E0c3hmQxb1MhwRQ+JqRT2V1ik+zFe
WfhjkQA8sCWOo6+nZIPmMo1w80CYJD9WAx6LC6OjQ28hQCFBNJDvuSuPS5kiQSgWfeoSJc4EjjWr
VIA9Z147pOd6l9yFYMHBT4n5WwG8ZBgx3WQFwTRWxK4nbuR0PyQFASCaHVfsi8cUCb+oUXEQvqi1
i1ocsVO9dJOs/bK5I4YIxU/DmAynBBvoSS8ROw/xPCKIm6fYDocUEWq23uRLgGk9JkasCBwV5rEg
ORoPPHuyqLXhWRpXTf2S3eg0/drQeZ8lJmTAE4L1A3sTmaSWiXwuofT14R3jhlzgYvh7inZcNEHJ
BgJWUYhfSwG8t2Wrnc4FYtv3fisPZlZQ67iaeE29gRmsYs3zZx0oVFhQCrtjGHjdFDMLPvdxBXGh
VoWGpYSgClqt7E65DUugVdAtykCMtVfZfLPmgtSbdPQPztQVkwk08NvcbeqyUzQVBaaUg7NwCAvv
qXvC1mMgCNMhPVIid9S9VJmTD5G8sQGGVkA3H1Sj45xVMLi2SzciQsUir191DMmm5izYT2wl7Eb3
EABF5OL3Eo3O/CcBnAZ5UmelubGZ1w98Ld13if9OLDlIkWXIWiXBdXRG3ulvhV2Ku1jlIcqZ0T6j
owToCVHEHUln0aQVG+KeML2wWe+JB3k8YijHiyOhtXigC/qVCYIlzRDk/cAcobReVdZzZBeR810S
Jd3BBON1rgeAj6Oc+sLAsUTS0y6C10ts90/pIskOJadArlQWbQ+ZC4r4wvsCzlOm0xFcDxzG/Gb1
6dOoPU0RPoJZfFRW5RcaxuIFqHsCHVSsF8PjDWIesqcryKB2zNkvuWiMQvA6BKw8l6B68FHLU7Dt
7sLSCVl+FV+xJkwY4YT3ATB4Fx58snZIiFls6nOwgNGOhp3ttelsD0sM5U7/QHH7e8SYs6LeGdp0
UNMUuFayiOEYmTxC/L4PTxh19HO18/48ZNcpIc4xjDZAKQa1GXrsneumAMN7VH9rKFLTxg7fQRYO
N9jVw5tC+BRchAorhV3zWBZLdLAm7e4S7OIPqZvyFuZbgBqgH15Tt0x1DsSsnfeI3lm02IiIxcmv
wnj5liKIj0TJaJ8CkBrHaS5eWTwuyPIDIk1TMb2qbVkPHpFeiHT9egySaT51UaT6A/Yg2fDJLEhD
E2jrsojcHUfMD3JdSeZ2HgYU+h6r2eQOm9OyPSORlx3TiaDQGOaFqoaO3WpuwJWrlu6LbWIkhCQm
H3TpEaK1PROk7DQGJnTB4ap2XIop07zGIxOcFkwKOcRq2pBMw8fjQwdUiLKUM8LsZk6/YyJRUncT
+m7W46mFrh3hEPfrtasEddUBNDtyHfaP3ZZlB5FE0d24TBh00u3+i5XBNZVIiH8QRD2ggUQEfMG3
bcvRYmwJ8qwWY1ggUW86MCWSM6gVg0zP5KYoMMCAMIyv8VwOtRqUf9aKpY2eUNkfRxfwxyyfkSsI
kp7jR7XEBtZj+kxc4f+WoBczwhmqFci8NlqYrl03Dr+X2e+tMIk87HRI1MEJ+B6HacmAa89pdF2Q
aDMxf8HlSHijtbwN9JSf9xW+3JKN8A5mPPJJRJLPbDfpt93tHs7wmvGKGBgYdoB10AIbjDChAw0G
YpKqsH3L4NE0WxT3bxjqsbynY6+rSSXxcxibpcVQMIQq4YNeJkliLMh1FC/GrVeEcNqSvfYYxvKV
Yit6IST/I/oNp67tUQTTaLVxjTtfphXwp+htB7Q+YDSbjH8ponPEnXHAoQwY0X9udEN/qrm8oT7i
51UN9hDAYBBIMBQIJS2krwOwKohorXo+4JNpzYdQNJEGaZQoxC0D5CTfcLiJ8+pUfG/8pk8qWOa9
AjYrYdK5afxWsp7fjfE4vIhs5/fJDmDRSu1x9YubHLfl0jGkppd4x4SVLuMAFjLs8TgoCEYNjesI
QmgEVvVrNzH/OYpA4Mbu+SeQ0e0iUykRgprmM0EkK23zUrGwWjnCYziLe/ekVZcLeDS52M7Ghuk3
n7sI8fFIT2/a4qbX4CDiW8cJQqzopgc0gSimbviOtD2GGeiSNIYP/BgtFODrrvnwxCL0RG0HROJj
DPsRA3Y2IWgTebn24IwZnIUcUa7wAFcg/3SycMstx2CFHBSJ3+Iz2Njp5zjty08SCA+9HzpwtYGG
UHiMUJfi6sFKvHPgdvvaci6SG853dxCsoG80kyh+cIYSf1KoOL9QnMG/n3MK6jYYguEuWklvGkRi
1MMGT+Ed6hSGg2kkw24waKWDU52/4PwmODncOv92Jkf0V2IAWIqVta8/eVJGF0cntOPdX/pWOlr8
XRA5/cK5ALTABUH+BFbfyga7pXpFYp5BwaIxo/UCyeXkKQyqWg/SXoICWQTgo+5l0EHeDuLqjJMy
pG9GFuOFYXhUWCMGhqyenCEspEEXolPqbACtYXMyHs8mLqY3m0UY/0R9CHUNHhOUAb7TrccwvRUZ
rlLHI222ocCfCzZ1yBQU+YVai3D42JIRB4wyM5QIWk7QogpMS9jqSKUh5qaspZb17Kj6hVej6Ecg
t0CnNsp3TYPuBvMMQdtWAeOSw8pSeBOZ4ohqgn4h9oBBbRhp1O3r2CarSF6LcPXABhf8GJ7JGIu3
tB7P0HUoy/XEwr+zv3Sn9KqdRIOI4af3MJCnfq/Ar0fjecCwCoR6uFM4ra9T2QyRQLjAhJ3GNcKk
QVhmVs4PGDGFixGFzJO9oj7z4mYsLYb0VXJ3kJ2ABwVweTH5KajmTfTrI3BXyDN7ucl3YHK4VjIu
8Rau6PBnCKNd3ECzJvNrHE3rv1N3JktyI1mW/aFGCiYFFJsWaTPY7PNI5wbiDCcxj6oYv74OyMhq
BqOLKbkp6dqkSDJImwCo6nvv3nNtfEiuUzxjQeHydxgf9FEnyFp2RlbMfMBpbJ38WmG7ar+UFf7X
XRnRYf2zlUP/ih/J1hmtoB5XeXGVZEYqwqr1o3oXlEAujuZomNPWE3BA7qeobd4M4fACtsj4mX70
dpyG8/LFMBKh9qMyuQZeE/PlPCR0NFXrsc13SsSWh55uaWl5jV3AD4W4ia+klcPra64Tndemqepb
wzK5/jTarPLSdm2p3grf4k9iBCP1s2n3xXTPchlnB4W1Nr823I6bMqFcz6/LeXLBHMwy6/Mbi6Wn
vEI9279y8Ff6pfKmqHu2lLk0+7H263VDiyN96E3Xb5niNbxaCZ3DO3RjLYqb4PtXlTLovRNtQINx
ZqnnLVu6qm6yTrGiDHyG6SKnpA7oazm07aTnRO52NHDp7lKQAtMW7TEf37b7Efdr08VwpUTNnuGW
Vwa6gk3XTe5LOkmbKlVmx1JY+xyWY/nkRsPobf6XaScV7TZXbGodCQaI5hwtbHYZhBV3rKz6JGsl
3n4/PPh1zGZiKMNOg98lsD2ew1+NNWNsB2bqcNfaTntbTahY6KesnoPA9AEQOFZf6n/hmbD/9qb8
W+I+PGFxECTH6BebDYdp8KscnjaebzTwD0oYHxF3w9eO8i60+0Wc3Vm17UYOBhqsAj6XsZ9ptTC0
zNv7YlzRC8Fgil1mI/usJrPcz04rPrej1GMIUI3SuF0aNvtZO1VF4aLls+sZw6OPy3HPgN8669pA
phxADCn/hYVn/fg/G0J4LvERYYiT+Gac74lzP5uVFkCFFtvHvKEGTrm36+7EgBR2gSOmu250x2vH
HysUDXH7L+aYf/9hLTK6HHDeNLnWUdRfrSgtj9qQVvOCJ9vmYJkX3omucfI1EQ0FRMAEKvsX13KN
J/7ly3JolQFoTo6oCBp/MSaiJVD9UNJG6soiulncoaLttIJsskU0G9Qi8qrMW//WEENzrmQXbOjf
K+A2vVTG3tA1qitm5sDxfn9j/78csLSTmfkxLZRMof/6U1QQ5PKWDX1TREh+ZFlOd1myyrg6M+Ns
8Ps3W5+Sv15xabkmo2MHa/Hf7WmYN7y6Vqv5OigprhLc8/02wM59+v37/PqlmFIzZ/MxZHFnBfzs
f/1S87Bg/3L8modT0W036RUVqJSxDmxpZbA3/P7tfr2ReTuACJ7tMCFlDvCrs6marRQCHItY833j
SaeU2cM80wQ6yChn0S/UvDah2BjoLCNY8cPffwDL/dtH4J5iqGuDjHQBcH7/7z8Z/9LRxq7BXAgb
iW7710QVi7HLXFdj/mEKc8uZwx12hoobpgWJyt+ipagNejxtT0PP70yag2ZMxwT01IL0LoFjB89N
Njtt5168cWSWZttIO6CHwNZisM816wfMpTGlxliw805ONgKBNJK5pgFc+Zikzdo2j03cGEkoes3a
/2MsIwbNRssgYT2Dug4jJuQwFWZ3TrfZtjQmhTlodtNLxUHWvmES4TUIP7x5PnaFNvVdMYKu3GAR
t+pnags2VCY3TAdb9FcMrwaTF5bVqkpRfVSVewQq69YLqyTBS2fU+S6vI3Fpfce/j4OZP4W+irao
Gx0ffwArnnUYsbKxE+OFYnsfVnUSmOz0ABSLS8m6Fr/HzdRE+zSz5LnsFI1gV/v9VSbz4JvpJGzg
/MYpZ4CIMcO5114UvVZBhEKqS5LkZen0cu8bs2YztV0+giggv+xs+u/FVdo1bOg4qTiEaGmA6koE
ruavonA5RaPB7Y3HKXMifZqR6tF760VAc6JxMiusF5mW+xpHU3HlpHSSdvbSVvPGRXRVbucOpXeY
415Ve/o06QFILL9lxDRnOUYqNvQJ3RUbdAmXhXne9/OIaPMghbnlGtM+dTStVFVNk3nEK26Wl8kf
S2+j05b2dR/MTYvsaH2FPnV5k54BTRbWakTrM8VpGhyZ7X3/EXy+tM8YvOOmwZZ7tXDGh7pWDom6
01PQvKkl0wxvmimi0zwG+1QE/qu9gnLszGTOgUiuvYm0roAHNnnEVN+Q71E+XausYrbgoZ2+sTyX
ArJQ2Wycf5zSphEELRd2cJHSDvBu6Wx+s+rcvp/j3HKxTfuuCCOwUgXwuAbd8u8f1l+0D7YF3ZwC
2w9YdoXnWfZfF6fAy/PGsSp7A3qJMz2yb/+e78g6hb3GMLdWm2BG6fkBf/++vy6+loe1yTF93t/m
OPHracIeqQ8xeDPvLgLW99igtYxQaJ7+Bb/g183VIgvb47wEO4W3lGuO78/bOqOoBKwBjZDKldnF
gaa08PCuU9+i6t6GOMVv9/tv9jdZEkj6lRoTCAmGBY3HX9+RTi5upKxGwO0Y/ksSWOVX6CZde0yy
ANGqDXIJl95CXMElWqz6k+Yx/Pb7j/C3HQdoDkqGwHRXrg4O179+hJGnaCpzBrJLkmIqmyMkYfGE
RnLGy7D7/Xv97QbivQS/MQZzBBqWvx41flrrkz6u3M718XcudY7XMEpblIwFfxAMdbPxOzl9/FA8
/Pvv62FWYzBGxJn9/Yjz0/suwWwbVYmWzRzldFfPFEc08Px7y7aQmjhi/ijjmTvr9+/KA8n3+fnU
gHvfRaUkIItzZHSdXy9vUleewlnCkUQXt6ap1Hl211SAfC6qZme7tfeR+vn0TaS19SEMPRRb4P7q
XSVOqneGnNsPu85guiMhgVzHYG8Omygo7v1ycJ6byi9xRNJ03KAAzV4CZsTvZWqbGg+jlFS/NN3Y
AYeZ/mKaQuKw42F4L9JVjA6ycjoLHoY6tMdgfgd8p1ocAkabXbFoMvlpvfrLqCOjPSyWPZ2QTFTy
brJ8dpE57eL0Ux3IEvF14rbkNeE68Evn4H8veyFOxsa2Yb5VMm8p/QjiNOafr4GtWR1UJJfmPOIb
9ZlyVYNxRAfDYpq42YrDB+JcM0Fey/cAETW76/eej+Fw3L8uKcHlnTvMvEJcwCa/MXUdPeR+bDFd
XUZtlufeizK5U1I3iHp6yLK3hq1KXrNKapv9LFjuYuUsqD2ki4ZkaXingrHfNYSRUu7TxWV9qcbM
uFWM7R+n7/0ZbBYLLrB4+ch0tTa+0sDEr19qvgjqGVrByEPDIJPTQeSFiwy+Qm5jVcO3AvoxBL18
iNmPQZGqrYJnbF4pkdFIFrmrw6ZrevdYN9VM49HAAJAmVeXvZ9yOx2mJnU+qSccXIdnwQ5iKojkb
NSjDqlu5t3OSyXRXBVIdumy9tTUiuSNTZAmau47YmRDPAgOS0zh0F5UvaMbwmVx+LNVg/vmJTSaH
OZr3tVeTuWml3ppkXC9VINmqG6wXy/HH32dAI+OLCdFKXqW6k+6VTyfx0yQAuPvSm5qjngGOh3mh
wMUxNnkC+gDk1HDNaPmMWiW/VJaBYW5ojJZmNqfPg5hBUI5zMOp9EUxRuQXS2UfXWUVfeN+VWrU7
xBlleZ2OCn5TMXkuHnx0NwYgJcHN/EOVsoD8w1FU6bg5eKWkkVzM7Gh0pZsErhLPSMlgbL24WZc6
y7YBRx1c6nmaDr9/8v/+3JP4g7TVRB/oWWgW/7rOVcjkAj1luG4Cmh8b+og5tkfdLNWX72/036Yv
/f8QFUde608/9t+ko//nS9cvy3/mM33PlFn/xZ/aUfcf3GN4WEBaeDal4T+loyTzgn5go+WPSU1G
Dfx/paP2P8gmN9mNHPDkLNK82tqe+BEcw/7MqzEelFCKTO/fkY563zFYP+8HFrZiImrY7R30K+av
JevIolwbPokjkXaJQfDqhyXzL67GQtdo9w71PUdFDMIHuk5jWPvddPJ1BUIOqhZTKs7IT7PRc1ut
0o62ivWRQ0p/6GPQ61bGEJuMi/7Qllpui0F9geaA5d2DfDQvDgMv3F9hxGljJ63O3eVB1h7Gla8p
RdeG/Vi/KcDKW7kgYJLFZO58G/FbmV/zuWhkGuaBU0qE/8S7ifrplC38074joiAdmxu684elUulJ
UdBgLi2Xs+6UD4vTfrC8rjoggjJPfuMwxfYxfi05QjSEp1lo1PflYp1o6eMRiiF8Fovnb9Icz0u6
rP/T6GtYq5vO9UKHgZSB889xX1tV5Qej7C6VRs8YDfuhEQ9R1Iyc50u17YV1Z5Vw2KfYDrNW4e5w
AY8YOiFQozGsUJrFU0LtdZqk+9V0cI5MsLOIipgkh2zbGOLN0pTVNi6jOBxq87MeVsBohi5Q2P1j
QOtnywQ23tHcutdOJ7eijpI7Uwn6U5G31uvzPUrPep9MjL5kwxAgkrPAoZQ0L3nSt6HbjAYzuuRj
dr3PXRZAmcWgzCRQdBOFqC4v0ZAvuznHieig9LVcbe50n0NUn8rHflF5GA3zpZrmGlOgtcCnGp1N
mrhI/OpG3g5V2t7GEbELEJHRp3HWe5tjYzmNEZgjMPEWboblQ8FtuPKE8XUc5q/ARbbz6sSQyua+
8Ye7pNGIBFBfH6qhzphj2vqQFOarPdn5WXTlt6UWzFSnEdALQN1dJbKnRsorivc/EpF+s1EICbv6
hKUWyUWKA0uc7dWmMgFsKIR5AWR/0w3zXT+22HW9CdhghxU44W9M0QdX09gagUx2WWQ4L/QsjZ2s
/HPDw8KnBCB4sAZ0Zwgy9ddUzMMDIgp509TZsido1WXdB2RbDpzirdk45BDQkYkFxl2lPa7gqNSJ
KQTG+eJizkWJzExtnewdzrR003PsJJ8JXWEwC9n/NJTi6K22qEZi62nLcKq998IW4w1tehwjzMKR
T1QLezCGedhzs5Xf+Oi6sB+cdeNcWT2kDPIRNn1PNMnGmlvrNvEUWLbBt8/UpF8Y4ZJ1ssz+H/XI
DmsPFb5goyvusOXxKReodTGXDm3CmKXpuebrbDsu7ksgjHeAM+axxDS1Mtsz7DZme0htZAINQF9a
BCZtJU4mlOVMSTKnP5lZ/k3bQ3JpxLLzuIWOlRieVMJRwo31h5lb021bO0jAbCxt2CHfsqztDlR7
SAvOpTsfzcV4WyZULfNiTofOk9NNhycJkEOLKrRXdVg6HjDHdk0/0lo9aDpoO4RTyY1tAq72psDA
gj5cj31yW1XyXvl8THIwmAInHNHIgar3Edkad7FDDkgsmzakLFoBAsZbXVN11haWtJGPUXf4rk0H
vSePGdZI3HaMOjl65BUGfiTspFHEUIPwH99ICsqbIKHWng3Usew4/RY4DuzAiX/KDO5b5kC3GJyx
2sP3wUSYOZ8iiDjbshhqxB/0OjunNA4u6Up7gL53gcWErnBeZTeaoT84aKyDaxOwwaZvCroaQzve
aNfPj00/oi5i+nyMBus1NaUOx1TslxSjULHExYG+84NJqb2jIfbI2YoTWURgzGghbpl64HZqypGa
2W1L9Ez9NeEYQg2jptMQmx6DiVGHZUYIDlAUtAxZfTGbbt63RvSGpjbb0YqlU5wvH3IZn+0Zc1Ws
5nyrrDVaIej8o0yQD44mn5z54jZIwO62hnPviobdxA16CB4ZTmE3MreqtYgaqB3CF+bsIXdHfcv0
t972rpnfVyKgOd6IJxyWlxaw62ZMo3MR1xhC09tRYn0a8NCl3H16+TpFLio6WV3oxhAY1pnfEBbp
V6AeznZsm/Fr3XGoj3R9jiu/+mJF0gqha+f1ljLdfe4M+DTzCCGFE2+htlqutCoDtQJgj0YedO5w
CwUVvADhvXoGcllaMciHO1fxGC/VETfcm8mhlUZk9lT5trj4E9KiBH31oZmdGhUBESr2Ih0MBI0X
kouFVrcZjrrAJze7E6qZlW3Yxnclo/Fzh562F6CuC2O8SwQq/BmocJjMo3+kXVRBbuAr8NOrPbVO
v+Vg2zGH2+RykEy244Oqu/YRkmMRzgnbWhlky3VsTed89PJ9tIIgXJsAFxU0yX1M1+ykfKhIY57c
eoY1HXNukCPaJhRR3QINcb0L07y7Rv+njl5KSIjlteXDlHufAqfFD0v5zZ022Mx8p2e717vITgCz
/rhDZHrq82C+maPyJU/dBz4cM/vefqBBQgJcb9xM2N4SPaVMpN3mxEwrQI1Xvqp8ZL5otVScwvA/
8VEGFmc3f7HyzqAJGO1XRFmo3Og9CNimoxqaEAKlMjQptkIvWMzbUUPZmFVcP/WJMIgzAdVT+GMX
OiVSWTteHkaCzeCpaTyifl/SwMn0xu9zfWXF5meygYa9CbVpU81wDgp3XFMb6o1m731IBnbtzE38
EP/tSoeJX5MKWa6Jb19DsPjcS894oFHe38ajESYCVfFUW9s4426A6dAwwxq3uis/Zz7cihqISYKO
4KmMeA4sc+oPKVPyHajwex/2XL0tY8IVy+oKANNtTOTGssapyMh4GfDubpiV0fPOYosQlNk+ZFH+
IhSySOQiFdSXob6kuUUYzjD2a/rNdDUCHTmi5HbOsjPNfdRU7Tlb25SLGnhee0X8COqLEOulvJFp
3e3jANuyoKW2m0tIHiNEx5K2+UGRXLJZenSkBaqcu7odgPaPQXLMSzaikcl9jMMeLnvU7wrH/lTM
CFbctHjSORkbls1zMuf122CSwBIDmr0x2tw5GBkv2Jjic0rSFT6QVeFYcQjTJvBvlrM6rEkaRp2S
N0+zrb9MAcb2H52Y/7Yy6Weg9v/+H4TdRjhG6flfM7c374oU9T8Ag/9s3vvxr/4sqDwQ2QyGApsq
ltaZS930w4xHEqfjEA0Z+AjXuL8otf7pxbOgcVNRmdRfgtbmamb7s6AiblOuU63AIvaCF7aCf6ug
En+P74PlKGCm+r6kcPx1XEbbmYJnQKTYo1Db+ug7b02jLx6QEk3H1HRQvDo44IO4kDRIBvPoohc9
ME0mwCizukdgOGqfTVN79iMmCtr2FCShQp9p4Dgnzpuv9NSqc97MKaknCF2Vv7xXGMrX9pj9ylqT
hoHBQkBRdPRT8YKUFlFlb/S7Uef53tMpyY1jQfFWNum+YAvZYkGzd8QXYS9Hm3VCYfhFTmnwqR39
8logpN57DP/Crql9Ik7a6ECi0LSLqu4TZ7cB3bwcTmrq5KHUpn+MeiJUDHPWt7N2vd3Ywvjn9Aht
TDGyHUmb2VSydXfwG+Db2AW5R4ZhcVJHNJR3Q8IGWEyXxi0RnENXOEEYlDeIxwiIgMSHCwKqQ2IP
Nyi3oqOJkwoaIaef16oTRFwEnMnPInVv5RKbp0hoUJqtQGYyYcDZotPLH7reZsc0+WLXfuct85a6
uH6FPKm2Y+KfAlppOuo+ofdMVINUsrqLPfesOvfitcOjmQIfGZyV4UcuZtkKeGrBw7zUpyrz2UJt
6yVylsPQLojk0VKOo/FU9o4XzhFaXxs4hucJic3Kys8UAZ9sQ9lbnN8YMfD0bb6HYNV1ik8bd4OH
wB9bnxcy2RFbztj1F5gSn3DJfUjNLYPMySBUYU0lSqPxtk+StU8ZuPt8HsSDBxUlnPPlVcvo4uAb
mzuHum9ybfRb4kE5xZMcqK+xaDhtGCU5bqNeHqFirS6u6qC6sr94qW2jdqo+liw9zoVJZlxQsUa2
pjOcGF9muC1FHKLn8zdxjv9EzGJjpmrr2sUTvqRrQnEYymuufR5H1wjl19mVuMswNcxSy4sS7rmf
Cm9XF9Ufsq4O30Mb0dx+2EN3suf+SL8UhJfzFRjJm7O45/W4PKV2cZlrCJByJBELyfTBUMs7akVU
1W1R0XiNr+PMvq599zw2ud4UYxWaGbFjHUhD0yfRxyVQssd+v/Hs7ku1ntxjyzjAG3obs+o9SIrP
uW6v6iR4kdH4LtLBvc4K1HoqL69IVbwp7bzcpDogplVZr6aZguwB387YswryYi/jsoUCv0gsaXOb
XsUtG1eOCyya0bOCdpl35I44Bxz2MYPj1IfEBMCoBECiFS/M/evlcQndYooWmgqmeXLWyKTU9YFs
+d7dPK7IuJxALNc0lgv9deya3bClOIlpfrv2XVpJTHQuCncgRX6x5pm8lwaBAPhHP6B2FCSyIZKN
phJ2CkKlnJHQdqaNeMImQ2KQGz23sKY3VpNpkoNnfly4EgRRBKRvfXNAbMAuck26FFFwn5cJ8Zg9
YqSNZkRO/Fd8LF06J34BQW/JgDEsZRWqaFX826xFbYo+tRX0L9C9U020IBgBIYSTx2iZyKzZGa7w
72DgqQfSvEYQNShmh+08DsWltcY0nNsxPjFBeGaeEO8ICMELZnBmaAvrlbGf96oKcdX3PbJfQINN
14kTFmKbcxnJcSRsON7yNBXttO8g9UXQucd8gUeY3rUFeaVC8/3qVT/Z+CnIGtt4qnMSCER8oAF1
q3J5g1ZvB1NyL0fCCGLnuquCNzv2GUVGGf3tOf4i/fatYHKx0yVNlsWQO2Po4aFF0WcnqD5Hg3sZ
HBZcC2zEYC0oqANAdUNR2BAroVTmadtyVurrJCzgOO6Fmxe3WI+IMxooSUtlp4zZO+eTTNxrlxS5
ysHnGSBFu5pRFYTLGvhYN+DgOTrScujz+iFIgaSoeFlu8qlFKm1HyiWwF5eO1jTkp4WjqIziIBwY
RpVr5CQJlRY9+i6EA9zvBnXnVy21fkm+mFzzKtWaXDkTYQlH46zXTEtUn6gxZ/HSEOCG1ZTky1EU
98woRqKF6EfEaz5m1MQfc0BiJqI8795aUzSHNU/T84o3WjfDMVYphzWEGjg4KKgJvtrDLrxy1mRO
01miUPnjNS0kYljb+YGl/mHyeSDUqB4TQULEHIknHIm3czaivFaKiS1poLYWTyg6zgRQQYpZE0OJ
JusPnC4uek0THYgVNar5NTHIGZWl99CtnoJlzSCVun3o11TSNBpu/DWnNF8TS3vD+dyUeRNGc1ec
uJpbxfjvOWOEffTXzNNiTT8F9T9t0JnjTSMadVkzUos1LVU3IKEEZhQmX4QkIYvdZguakmFuDqLE
NA8g9cNb2S5y5CdnFHtVremskphWOiKYmBz2jmVNcQX5MhMVUL8uyfjZXJNerTXzFSvyfqm8/jSy
CtGwvGYQdp9a8jixOncjiothjY911iDZmkTZdI2WFWTMxp58Hjpxv6zhs47ABZpmMD9qUCfdGlGr
yarFDo+ZkSAePOLDjWFM7WOa0uXsYvPb2sAU+DHvlRNcW6TgijUO1x0gOmOxKsOKrNx2Dc1tfY8M
HXJ0JXm6g9Me2nl4XNag3WyN3CVUziJdjxheLGkYyezmy0CNyWGHTLS8JN3I8gnwRZ33R7JG+ioo
npRka8zvGvhreMSaCpcWHh5v/AxrMHC1RgQDN33SAfO2PoNb63v8qsQpDbSZ7X0Zr5uD55d70XqE
q7Ff0K2Hx2pHEBRJJ8abSwCZOx4Y7dSbao0wdumSbeDoMkxd6qtkDTr25CLP0xp+3EeEBlLA0q3I
icQ7e77aJzDdbnFgod1fI5RLYyzwxZv6KetqgMXFH663Lt+xQOG8ejPs4GCXwwGk7UG3XLJ4sjfQ
ux8igLmOmb3Xg/m6BBDuC/oIY0BfutCE7NbdS5VCZc7105SLz1Q96ly1hONVI7VxWn0ZUb0MaEjB
o80QlHQTSuE+qeXRai9IiqsDR4JrR+KmaNvnYqSvqFOQPUD9oks5kKzrUHmRssXf8gqnelwmZolV
Oj67bdbxQNKWRzewm6B0gl6pjlGjPmV98BHNLGCl/YybacH3lzk7+lneDmoCxG7Fw9GJ3LtMeYl3
YSgJkfAXtfXJ2WRBhXS2cPPi9HTHZ+xMT31fsFIEkX/XT8DIzCpQO9cQp1THHxaTP+oJsGxpFbOK
8PoE4dIjIxAeIsQ6Z1TVH8Ho38V1hFGqNy6ppnjW6LSpSZPb/95J2f/UEtCmKEJy91/XgHfp17Ku
9NefK8A//9GPEjD4B8wcKwhoCwoP/vmau/KveSzeP7gLTDKI1tpwnbj9Zw3ouv8w1zmYb6JIRqmO
Ivmf2VJ3P4ZlPwK06IL8+f9/ZqPI7+qfn4dq5irKhPviWQ6IUjy6fx22cqyR3EmCjnaLUL4zmbX3
zTLROZxsdOGaiD+huyMZZ7thSW/GXociF6Fws8cEileIF2reGDpow9gSAUkXJU+zcDRTlNIclzuM
fJy/u8x7FLDBd7ml+rfFY/WlNcVjZ+mTW5rRrS7KL3Hrxju6fNizhgYLdRQfoaRhI3XTjE5fudzJ
xH/yydVlijVddWuDpYpxxdJmRlA7G8M1F8G5RYdASQn2dbWKkmsxvZtoBZG0cbQzUOAyvDKtLTGk
ya5oDLiopnrzUIeEMsZjH0F565sWy9lcppiLOL8mRf84oGTf9aBHTqgw7X1h4E6NAo1IhD6TM8E+
EhlRbw0qzA0QuWdgYxyZzfi1wfbEWm0aLOQd+ancI8SUiunTkhXt7UADnbBL1veR9SlF0rBrczVd
tS7kuqDsIEzmM7uC55wn0V2NqPVoj8dvAPHwQiuiYnEXoU4HN7xxxxJyYEF+o1uYB/TgM45o07pG
Z/45JzX33MTE5qVWpDZuP9N4/Z58aWtSKmJOTR0Fet8awV1U9OU5xt19wCIdfNCDBqVH8M0uNZMc
CKEiPx1gdb2k5ywq5tcuy+Hd5FjpU8b5W5JHVla+IriAbazFWUd/AWVGhkgaUYvvUmbGvFWHSB32
jOC3ibMTIACTyzmS257gApmr2Tj1nVde0xIYwgmN+4Y4vOxZ6NKFtsZsIxrtBfgjZ2zbp4kKI2Da
m7YmYv0sLSJEG8O4LgTa9v5sSW3uscnhE9Mj9wC8UJ/jW0iPdwgJ5Ow2tjWl+0UDIuRBebSMpgZG
iJLTPE7cO1ulrWazDPqRnPlNz0YPzBEUDnaE+QC0MjvJLnkghMYP07T9krZyR+yOZKxYuM/BgOcU
X2Z9a3bpS+DQOeymxcA0mOeorw0/7AtETi3j2jvUox+gnWk9GMJll6nKGyhn1s4wvHRfBRzg68Yv
Dq7fNLu+aGFMxPpTj8ZjOxlQRTHgzI8gHUAdMq6+Y0yBIqpsSALrs+bsmr08xCU994j431MVIfmB
m8FjHpEmCKNTbaK1kyEVozE4NORIONGCCAgL9J65AyBzUQYHzmtHYWUmkx1MrhWiEMcrw65qA/7Y
z04BVeTFijjYNsOE+Wic7l3J2rJYwYczTpKqrHZ2KzB4WFx478Bazyi96A3MJgPv+D0fi45AdoIy
K5/9ElPXvB9Ex9cRIF6R8dLYyetjz7HurbTwLPiJ3LsWO63R+X/keOz2wIvu4byMQAPQixUNU63O
yd3NLCj12oaN2YD1PIuSo15QjNcybW2eE7JjI43FlawzrF6e74Xac4hbqAVcp6auxl1hRTDlSU7a
W+vLWd1nprrJCXgld44fccwnpmdmKbxRlZ1iWMQDBZroKjIIzgJp++ZGxdnhQpyzrPvamwXOwiB4
Loo4Ig7uqegEzNzBvE54sLbkuo+wQomcHKZRbO0i9W9Vy8mPEunAFLq4MzWHDGBWSFp1fhUhrzvj
/gQXgoVg1zoRFv7ilOsk2qhu8t4iE4rI2HMGBAgU7+inf0QW83r2mcvQMtQOQCclWbRFPTxtqigA
p97GwXPvsAoaXUSxale0unwGXkgE7qPOgBWry7N2on1WWQlTYlpaJVrCW496KyQsFodaJ3BlMo7Z
tAlxybHZ8kIjVutnT2tgED34AWp/BY6Q8Rys/nwflAJJQudgNc+JE21g/XhqbRQkAdhqRR63SsFu
OF3RPhojKbEpqdPfymAsTnZfqbvY8Fl6UHpdG5G+dFgOt/4aypOY0aGTbXTsZ6zqVurXNw3Tjveh
0xdOaE+ux+8ZrAGAsu1mWj2J8bny2nzDd2NumUxXsd9/RYNIVPpKDi7MAlmFW5uHUhWveJG+IStg
Pr3Cac1ucjZ1lJfb0k3u8lRQgjIiMUdRhnNF9a+aQjNLZ/meTcKuhd+jTPCC0Iig5c5VfS+lEjhb
oftrsJ2bpCkmAk2WjCUuezFr69CPKBHgJt0YFEejiEm1wlaDhPx1msZLY/Q4wy32iXGgYzWBDxgx
0WrpDXR62gfbuNhqOUXrv1n0xKbWPfnK/NZJk8Bl5fzRT+1r3PCAz9VXOaQmnCn5KeZ9NihVp5Oy
3o2MMYjZvuQRSR44GHk0qDZgvN143XiNaV3TAx33MQSO0J8i/nLW9AdziZ8Rr35gaAWLmstdvEzD
pmxgQFteCokZ7DI14EUBB2JK1pG7CpVhQ7+1enH95ELY2X3Xd104zoV9xUWkJO/XxpoMGNxotUNb
scYKEI6l1CUiafSAcmmdkhVQUPw4eSrqYNhVfuQeFsyrYdz6R9MGitJE0VXgAP6aXXt+EW7EZsq4
jRAMDxIPXR95V6RUQP0M0zcw5fOsERShsp/vcLexTQZO8q3rs+6KUWPxVLgknLK3BN5hcEBg+iWd
KQuG5kNJmXXN1HUfd3o80bpYHm3utm/uEJDrM9F3CnlKxHUrIddrDPk9/nN6SngYo7cRZ/ENnS8B
ICjvwj5pMUgkCm0Q87qjXeXs8HT18tUp19gPa2ow0R1r/w9S5lUSm0W5YcQXvSdQbr54QYOYqB8M
N+XL6uqbmitxGWwRnTmjIpeJ21jQpoaV5qUs2SwJkimAICRS1ClKlLWR208unSAPhAyDUT2V2GtN
yrbtYHrENOA4/NJ5ZJbpgDQSS3l419OlfHBAd+2MuI/vuhXboAKzuitn92gOi8MKMy2QHHLwZlPa
H/ElM31vjE9tbJ0dVXHGQ7dYhk1ai0vfGUUMAKcPbprO/Nxzp2yphX2SF8p5M3XBEi62xLFe23G0
+Q/2zmw5biPttq/yvwAcSMyIOHEuCqiZVZyKg3iDICkK84zE9PRngbKPJXW33b7/Ozra7pDIYhWB
ROb+9l7bwZnEfHNObsta2lcN/PxTFruS23wxCfNQVNsLc3kwtwAaLLFWpyF9KsLQvcs6GjZSpPmL
BszHs4N7uyCqvCK4UWysoQ8XwDicrpWR0lnyHfYgegyy1VzTu3CEx9CmG9tocuoTlKy+fLIe6Pew
rtzGvXbN/vT/cQ9RVI2HzpruYGHQgc0+iC6WHsFEpMpLgGt2Peb2MtmmaMwY6FmpSZUeknmmx1cx
UOwl17yGdPiSC/3DVpz8RUnHcq/Mbk0/V/Mc6GlxkLqi0uL42f4kOVVOX7QoQUQwsSUY5gSprwAy
YJBdPiJIh7s21t2VyjHTZ+BaekWc8bFmwYogVHwz5uYLFviYQSimONtS74U2X9oiuR4aa/RqrTc3
pRp+CQ1u6sDmBxdDguwet/RoNayzo6E86LoB3rBnr+wqiXOSJkQQD/Uo2oZaiYsjEJXBtTikAc12
I7vDGqb1BfOdg0MqB4gf6wpr81xG832Xaen9UJgPdDY6N+zQoS4tKYiEkp8TdghmTFb9EItObF1j
sjwzz7Q3W4w1a3ukOV5D9wXLjE0dT5IkX40qge/qRo8JT4p10TT1QcX8Amw+rTD9WA4IeRMgYAFS
RmQIJHEFpSI+2G1RIV440cmMW+VrylyDjlSFFlfjtjHy5BvudQqV7QFWyidMAqQ9cU4YkMZ2jKzu
JioF1mBKkU76TJg9TtN7HC/DhjET7F54gH+CJnhO88iZwnhNOovnYT6Gk/fJnWgTR9/L1rKe/wN7
Yibf4XW8KGKIFepXzUKhqFhVT3MtlI9PAEVJv9hJdQvIjDXa+4An/dW1Cuub2wTN2+T0+UYYba2s
CAN//MCmsMmdMyos6D/7hU8xomZwWiqu2zGubyK7K/GZOc2WXJHq/0CqwDHJikZHsMoN+SepwoTp
eFNINWDJX3AVogdilIx6ioyV/sis0Au9Wk8T/Vo8mhXvV3BFT4dWvnLB+9GxuNArYDO5vtvhWGML
lnwiLAii4GGSIQaqoQ28JKoVIOJ2vZvIfX8lY63d/AvUIh9a8c4p20Gm6wJg9BTAbJCdu4ccUuP5
T7AFK2iAcOVwT3+CLVCmSVl3Pdv0vwZbSOrHzgR3pz0wD7jH9XT5r+AWRgNVoSmSU53RC1VboM0n
4r5+3QfTV3AF6jaUtZQ8/P5kXQBJMDwrdNzzJ/CCRX64zWoXTH1MldS+g9vicnfVBOT6viAL+F+w
MHRYQE/Sbebv5Nf/NS585we/fqW0HSxQ18Tv3Y8CFARf/AT/WbTyXrPXtyb+ybbw/Wt+ty3Yv2kq
SSNKO4SwLRI4f2hW2BYsEtuQgDX84dTc/WlbUH9D9yCIJ5YCYaJmfM0ftgX7N5d+GXWRVWwCYrRT
/gPJirDTv+aCyARR6UnXJr1Pv+YDMDjrWA06ddWNZvSuBGRl1GYKPD0riUmD2njrZwCP1MkVd9x3
Gp4hBWJer8cgYJJ3iB8EJ+ZQQugJ6j3bweBshIP+VFMCc2d0dXNQYXNd4sW4PYwug/II6judNBqP
+HTgZJSktnhrxFBDJ42PbRNOJztS2V9EC0R0o+nSOeuZ0/gW8L9niGHZ00DrVrIxcr0MPHZzCc8G
CsEPiuIkX0OzGq6yytR6+r67+UZTFOPUFQomB1oS2aDYqA6DVaivo6zDXUVwEXCjpp+BoLgfIDr7
LQw2+rFL/nTGjr4tDbVfw5lBz7JBZLrzZF6DULN8JtmqH7HEMFqwloOlUem3bi6MdZPHr6bRqrdx
5DJSt5seaE1Fzm+bRJFZUEstZz+ZwPBTtjFkH1CZuuvCHPUdkDt1MyEnrB2dbFWEVDONIZkV+rJw
H+S4m+Kw2k0Q3vzFXutXjlhaW2AoUaT2nPbziSvnZZi1HvmvuysK/XnInXRnV0Hlt+FgnO0ys7B6
TWcIHN267zhD280VL0LlaDHh48gEDGYn7x9Lp9MoFsog1KfRRQXKBCy2QhSctJ6cQGhfzSxM+4ja
Br8VoChGjk+yaF4m3CZ+OXYzs+BkhmICyD4eCE9nUDAetMEpH0RigyxxMywaRHr061HlO5UD3oJw
5rfBk11sGg75oOkHjqQg2XYyk1bhZRTO+wxpqV34qgYZjR01hrtsdNTblszPPnQCA9cmMbbXUJrG
CfdbuBupOdjNtKDtRJokR4Ez87FRhP6EABr4Y5eN9F0MpvWRjLHhQqjrKX1NZn1Xq6XLK4TGebbV
4JiYHX1/Zsb3Kcf4UvMR+2XRTwywZoK/gEaxxm6YowGLDLhsSNbrZ9wU4Y7ZME56KriDopy9MsZ0
gDW225e1vQZVkxxVmipuDKUT96lxwRzMC9kYhdYpr3lPrVIREazI5uX5hf3Qc1wElsoaVJAVolsB
RKEtnvr5VTxWkHW0AzAS7JpBuWHwekwb+Y6nYB0pHDjTAsOBHGiyUikk0sl8Fnp85/bp1pARBYZl
6lWx8cJxfMsRBP1M5wTOdPky94644Z42b3paIPYwuwxM3f15WKw5FNXmq6lkHAm1Dn9fTaVPvUhg
NabUIxiOaFssVh+xmH4A3tSb1iggbi2WIM7/BVFeRDO2lgNY1GIgcTZZa9oouut8UT9k39q7ZjEb
xSoaxbwYkDSrfJaIwzA3IQr2KAUbczEsGYt1KVbH/ETy2nmelObNKSPCY4vVSY+YsJsAlT1pcU87
kuEVDY7hkc1DupG9KUlIYJ0qDO0R+8EuWExV+WKvyvFZLRUe+CzL8TVdTFhUT8ZsMjFmabN4MtnP
00zpQslb7FvWYuTSnbLGJ4u5S1lsXtNi+DIrrF8JG6xdROaN3hGMYTVD/q1czGJcCNmdsxjIsFux
atbJtVwmUckykwoYTsEVoGSRcVXK2Cpa5le9M0ATXWZawzLdKpc5V1sm7llj9FWz19YZhanUmKz7
ZTrWLXMyBAVI0YzODMybD+oyTZOfgzWHEVvbozmDVOOGz5IEtdg2j9MykwsNvn++zOkq3dXW9jK7
K7QHmL6Y2xnqKQz3ikwrdhPjvjgmJQL54Kux6Du22T1My2yQsWDBWaYrTjAukW2XGSIeD8o/BhA/
hH3jp8Iq3a0xWsHaoJpxFRYBU4i+Z0TQYsiQg9VxGMv2Y5Y0fqWLO3Y9yyFAE2uH7TNusForH5Im
iVjttqYdK6tCSR8VN2SGmwXNddjZ26xzEMxGy6O8h3K0TPsiR9v9oCGMppOowf0+WyQhHU4kqVGa
F2aK+a4IQOlUhR54ZqvJva7VCuah5cg1DI0NUUzKU6wZ7bGogC6hATMc0MORkzwE8eY66xXlIQvN
fm9SY34YnQpaeTH0j3ZulA9sNCfEVeBfT4njEkN2KRrGka4c6S6DihBVEzU2IZmoKqT2pghflD5V
TtOyrg0pLz+VerQDc+rckWzK18v2wcs0cWm18JsLkOEVRnqO4cZpn7Behm86C+En32EBoEnTTpHx
IsurEqffCeYVm5qSNGZHEMYLWarQDzWHqHLJwj+VfEqMJ9b2kuNoqgibSDLgGhkG3cckz3JdUxlD
KIODQIuAssOl3KwGO8RtZc3mldU1Fs5iZTi4Q7llZ2ufOC/QajjN2VWOces8BtjvYotDmVpAzOAO
vuXnydYsrPiXMsjDdlDRr5Kz0FLuRJPtxL+1c8xSST1ZiLSnCH6VQ/7QxkA2S3swthI06mKSZBPi
2qm1Q1OZz5kVdOzZcUMKPC29WeUbilH9qI5oo2nSo2LP9rE0bfwncm7A5Ks97ZcMaDaG5tINVxh7
HM/64u4stmk14PUbJlPFnuU+slJyQRY9ensScPEOqas8N6mWrMAGoLDgSW4zFiJlNF9jA49lk30x
BwuwHoHoQ4jRjqoxoV/rFt2bYZgZK+CHgpOwE20y5Mc9+WYqfOoxuKOXIUDWKmb7QixKZ97N24Lh
P9xAvzA3BiB3n6A28vsChPrfqXbRMfD7m/MBxjjxlweEdY6x+fV/7sr8NSx+Oib8/qW/nxO032yT
uKgLX4LvyJTgj3OC+xvHABUmApUbsHhwF/95UDAXf7PhqDzWwGrpS5b0j8Co/psNO4LZNiUz363P
/+CgAAPil4OCMCirNx1K4pFAyEnzSj8CE1q6h+lidbh+k2HeE19VqTGNvsxIpeuJMoR94Cb3vcvd
3SgptWI8E72SNkPPIYy4JTFT8wBw4z1z7odMb+kyawWZzf5eyfmmoRDlWp1rGAGFNgwvMtaqne3W
ocYTrw826DvNnTMwjEMIBVqjMBpzaDOP3Jdg1l2GAJmYQXzP4wmC4E3gxIi8szKlLC5uhu26Y2RU
V+2yRRXdewu8a19g6SS2l2XoyETRqcp2yawBkQyxPY8tgEpSRuwPFcw8MaIwjsTVnLfARfIvRHiY
6cB9BQYapivFZAJmOfHJaJjqArqnj5O0Uz4G3yhJXo0WU0vcmywtjC/QF4EBZSP5vYoyS6d9EIJZ
i0pP3vVY0VBhwpdZx3UvoVkZH231IaOWvmm9lJu0r/sV8nl4rIrXEKfXMTWL6ZAmzN0Q/glYIe2u
3WgW60jumQE9GUJQyRKXB7Ua7nWzkofYJmJTxamxDtifIWxl2r7QreektnDA4WY1tzmrx2MYDbdl
KbW1qob12Y05H8QKk2+QpojPuJQ3aczo1Jxo0SolKqwn4zwFeUBMlU6a+o2i84ojBeNjZTDJbyFA
MmQt5uRMJ3W80xoGYRgAhqvZSOjcW8b6KyUfgNuqauEP2PavlMm0d6Xot5XVD1emwq51JWozu2rt
2Ix8K1Blv9JCKrzcOsA7m7ZNc7CbTm1WIKbAZpuOFu1qI9E3wolvZJcxO5nHB2woT9N4qrR0emE/
8GBmsbiHNBw9xstjGxY4LlUUe7KvKqqwVX+LoNBQgicP9DdiJrRMYPbLwtp2vL2KRrFRZ9mvo+Gb
a5TGs+ycx6bU9W1fEXocu77wa7BZJ+RYnn8KBz8LyveKE5h6MHCt0q+mXQXFiNmwnaxNalKYvWJv
rXhzSdtEyUPYFyK46dSlzStJBjiebaNRG6/SH5/mE4mi2tJ2ndmpVK1w3l7DxneuawT0HTBC8qiE
GSWqHJce5emvk23HWENacU57NdvSs6Pv+ygvD5DM9gOdJTugt+OKxnObcunppAwBUOHZsA5w+Cum
UPbSrzgO4pEYIiha4QS3XIGSOS6jQvxf08iwQdGnW574vc8ukKo4ZyipCW2s5tiHpDBDmRmvaiAw
yDFFUHkWc/ayjBjWYTBXMJ4DhmCxqrywG6Uwa8SJnvjj2C4VqmX2UgOb3qKeDNdt65gY5CSI1wxX
yWfAEoFlPZnEAPOJsJiOQH7nZCbtAcrcb7EGUt/sYGseY/jzUVZP39J+TC8FDZhElcxCW/ewVYlX
wlhrYFl7lMotIvLsPqUYWVaTBQ5KkDMn6e3YRx69eubJzmh2dcdQaIVvCABSpN5FUXibpGW8kTZl
X6NdBgtbubjTczSNKVIYWA2U2w2MOZaBD2LNQU/M2yBlQtWRbKsdfIFVr/erONF8suopSwm+0rJV
+1U7zi/U1exca8T6MNlUw0rc73TTaiB0Asu+ScZX4djT0gZl30Jea/GvVsz4pvmeMvrZcwCIayPQ
Mmk7x3GKr4l6Tse5JHG89DrsEqznK8TWm8gFZRti8n7hZAU/qzXNg9UNmP9liyEVHvBq7GMsQCxh
7/Q2rYCGQrqvq1muUEGUlTDrqQCFNs3rMZuzozYzNjawVtDU4N6Umgv9X+TmExZekiKCf9FKk7U1
73BKETwg9ZLg9U+0rdqQ5jKoP/CVZNCOjcnCURQMVUrDTHYTy+muVaDoMO8t7OtYDaZbzqrpa5eX
1s7kGqRmNx3eRmozvNmQ7Iit+zC0zPvAJXlaTuZ4l6pxs6X3Vz3CaDE85iG+ktcJ8/Kw27PDnl+p
D3C+GNqISQdRny5dm3Y9KTdlqdb8mmJcVFg6fTtJOCIWqTL5JH3HjdOL5iBpHToGlgIFGYYwXzZn
l8muphN9J+rJ4NrpV3U99x8c0vDc2i4PHTOh3tuSw67Iia2T0SX8PBnDxQnpFTI6XXlSgDnziZau
u3GKWX+Ct2btYCTC1Q2mZ0CO6g2ZjPaqxJ67ddOmjZDlxVvU1sw8UKipSDCc9ujIQONphI+oslX9
Cgwb7AE+Pxq8HOZI4GfNY87MZmXGCWdwo7nloXal9Pyu5hE7rmXJXZ3nsdfCgNuZuLIJhvIrrUVd
bZq5KGnIIhwbkPMWxIWoJgqICYSmQuByCNZUFMhLuTR6DF0tmCEU7X3bK/IxZ+eKNaNmm6GtwRtz
QCVmss7oHtoXE721DHKqG8mLriAaL0Fk9TpPHpJ+oJchC4zHCTgax4OUP5+DB+IazjbI3OE1dDnn
tm2vrtmIg/9rGoXM9MILb7pcfa6TcMJmQvHX0DvqKSs0LxHp3k4hCmka3QRtb145NvXATjsPe417
OywFflrMzwuhoVU3sxWMBx4XipcjaVIu66xFobZnEEHJQxcCRB8X+0xqI70UyuJkwBBDYJzsgZ3w
fRfjTRNRJrwoSSbttF5iDzXFZoazN+RSEc/0eTdZMTXkCgWbKud/jRJTbM3kxDUOWXuKYQxPjMFN
TaPIvgTjfOqGBYTemvmpLzBEazjROMPHqa/AYvIwFpHnKaLbqcm3iQGb32ooAQgy7ijBRUsVEENE
YSmbNupwlscHpx+PRojjMHKCDQ6MKzFFzr4OA0Hr2+CFUeT4YbYc59Ng3EEopEG7kAoWP6axSiu1
U+O22la2GYsF68smSlJ9048PCltcoh0uPbe9eUPz6oeI+ufRSVFoq4GCJ9HG/hDgpIGNKNfF6HJR
hWBb2wqpKR2foa9qXh+aDduYeY9xWt1qGF+47+Mj+P8OA2VJBRrQzhWQ/gufCRyrSu+3c0KOHThG
c4WuwD2COQirUOv1oEAocwpygKLcPtdGGjwuCPhVAcPHb3C8Yy5W90anWPQeS0WcJSvFytUaxKqC
mBXWfBLvAbab2b2QuVa8TOHGYepf5+esUeRK1/vYG624WxlkrA5YJu8quiw2Q1sl93UEw2MGf0hV
pSK2HTzyvYaKMSatfmOz1cF92lbn0WDPiAkAGGJV9peqtj4aJERiXex0zUbDZqBqUwzAo2JQFqi1
giQ0t+6jSq9Ho+C+RxYKdzrmeEgUXJe9nWpX4RA9IZZlfhEBNBlN44ueBsWx1qhx8CR8mKNVQnoJ
Zdk/8Ry/hDoNMyZeOy9uh24LzTp8GK3iRtFwPWZK1p8zw3gJ2jZ4pBY43BOKcz0b9YWMlVLsksoY
1l3aLfUHg+vAQmlmjyOK6eNpYToXKGhPmUPPSSmnctsboXtSeGB6oyieHDv5Zs0hUBc1LrcKzWPM
oglkaM4XcCzlWzW1aCUdpb+YKYGyRPEQ+FSK3QaIkZR4inUWVVe4+HrfrgBlRi4fApr7AXYKErRL
qDGyPVvKpwps3qBKzPbsV7HbY5dVIh6DQxpmpzl05LOwxw4BYa8R//Nr4bIZVgzpl422BAcgwJOR
Q8ZPonLXLPl5qkva1xmsxqrL23RPvgPyxPiFd9IfAj5tD6MHg26ip9TNsxvc0Sn4pUvHdpOntKeZ
DhvznL4FRLP86OhNcHSWlIeh8swdzYUe7rAWluZYHrQxx2tST8+K6ZT7NKcoSlrmjYm162Z25G5K
ck5iLkk6y2pYRPHqlUl+l1eBfseFga1vYivgTRXbYqZMzVlwd2KDroYrEowO70CSjUo0JVmPEa2q
s3k/cqM28XVBHgJacHrTECv3RZB8aSEFeLnCEAp1h/bq/JGI6ktqYBiDmMm3V6Z1orgMnpPpokZ9
txaBeqCeINi6k/M+ZqTbaiH3BAFmABUL7MZqrZPDEU3qebJjuyZ83EfsGypQnETSV7Iu8byWsFZE
x0lLITGXhVmA76bYhTmFw9Eg8YPVNqVlZW3p12bBiU6runBvZwqNw0nVrBU1MahCc6LwRrX1b3k3
f1Np/MBGbt9jlR53pQWuV+m+ViUcTi0rbobYCX0qH+5GiSU8xqVrqHVz6g09WdnlRAVtrtTnPEHs
0/PwiZF4fwDjXgyrhNaLDRSKI5rVW2RxWimcfktsZcT6BsSQB8lFy93wOOUmDuJ6wOEcQbvfK2MD
L4LFaBem0ZWWOqUfAbLewKDTX5K81HypzcUR0kC06RNsjMFATl/OdyZL6ErPCKuVlTWttZHDMd1w
CtVnomvOLTSGVVOJ7EktunM45hsW3xX79Yvb9iCiaYSfLXplSv0scLJy/qTGKdUR9zQrVnZMILFq
kVw81pjL5KpKMSalQ6f5aj4CZiKY4/1zveoUv5N2Kb91/+cn+tinTvJeYmWLsZT930uZ89+//Cv/
8Rv99H0JE/w+bl9YYj/9n/Wn1HQrP5rp7qOVWfeHVrP8zf/2D//n478RrKjq0f+Sa/b4QQ/iT1iz
37/kd6FK/w0LlcvYGhfSZ6r+D6FKqL9Zmk6/rXBt2+SfJP7/COJTmAscm42qqZGz+IlsBijNZUTO
XtLWTd0U/4hs9gvGlNJFS9eFSeJfQ0mD5fyzTIUT0izpFKHEQBo4jBTda0RC2rH40NTkgxtbbGrT
jRB/1H+GbP18ZQccOu/O0C1IbT+/8tiZytDBq12RqfTLcnhpeuV1tpx7M56On9cuwZ5/nzT5FYT+
/bUMSnh5uyYK4C+vJXudRtbZcFi4mtbvh+BbE1TU7XC6DfRTnNaTVw3xfTwUh6K39skotrlRfR1c
+R1n8R9/kl/sA99/EPBRrqHyP+6vqmDZttKmI50xtmA2woFCgvq1zYQkZa0dZohtRdT+HYRX43L9
EWb6/VUdk+vFNQWc2F+0SDszq75Obcode/NaU+vOp/A1POkDw0c3k3AoOWlEFXoCh+GKLoM0PrBf
ua2r8F2vBBP9bj+mWK6HqvZkRragmcpVYjk3nGYOcS6uWrU7zIb+1WlG/29+d8sPx4EtLIuFEGh/
/vBA+5EfbAucjLtcwT8QYB3Mgo2YhcPHRGDerZH/2T/PC3NHVY+0R2CggBBK8ZiGTjYx/UzeQtyy
u7/+Of7dZ+gKjUk0ZMgFovzzjxHZmVO39Qzfp6SPrBE2ymyCDyP9m9fR/+37ZUXQdYtjg6n+Eopq
594kn73cF820q9Niw0277UzQOqHenjqtIO78GCOKZGGM/Chc7PglfLssi/aOwaEXy9cbR/KPKdef
FSWDeQQMnCFzo6+Kqna9oJ2PAj4tYyVO2rDYmb6qpCPz/go6tOlDvvqCzqbBjwrJZvKc+utPcvmk
/uUX+sMb/GXJodaytaqJmzGzpPtMYn4mFd64O0RM2lLMMv+bK+jfXf4k2gw+J/R9IYxFqv/xCgoS
nTxxTqFxGF1NfQypltwl+UeOBrkfEybOF5xr35Rcw6W3jOSB9zCEGx5LCVwo17KVlZYbPAN7czmW
jARzpcJEfyKegmKQxbirneQKKSFb3MR7Er7p372LXwYKy32w3Lz8x2Ss4P66UitSWmGOowDvjuqn
nWPvaXRtinXJHIIDsIGPIk0tkk5UxhqjW2xHiccGBfsSjVbps1/ZUHkdgDlaQAZO/tEbammT5OnN
s2K6SOnsrQBe7f/6t/3LAwZeLesNy7srqLyw+ZF+/vBdS7PkOM5UpohA22DhCj1Sx3e96+6ATF6U
kEZTNAq28cHf3ElMlX68zr6/soPti9J15j2/IjvNkpHi6AAI0cupQJiczkhj87kRxX0qc0DdRmtd
/c2btX9Z4D9flFMO0B0sZ6a2hCd/vNYESA0cFqh8fetYD8SV9E3FCeXicuC6KAgBD+G4FLLNrXKk
NsFcBWElnlWjYxDgjulT78bqkUOkc8cOcfSrVH3Ek7AfzKq7lC4BkTbmWZXr820ZDwr3S5gPbH6F
Fn0RdgA8UyM9NIr4raSPYptVKiJY0FbHBiTU1sRwvNcKYa2Y15BzcyP7LKcGMS4dpmjFqR9baZYX
z33UWptKKa/1pHiZsFUeOjuxzkqmfkmTflxDpLO+pa3yrSxs34jqGw6b8MuWtaajoDkasguqfral
+Voearil9+FMeQ3uH7GfY0U/QPotvQr16BWeNBDjUYucNW1EuuHD8NROg1WLm9waT0kPRcIP2Cnd
Ir9Ga9Od9UvvWMOjrKiVqJhOgW520MHNdkLzdJ3HHlHUm4voQIRpYfxQn25FQfpaTBg4ZMQ+XAvq
r+4cox0xYt/oRuK8K7rMv05zo2wMTNSvxiJjs5Gg5hb1/lCJpjjgreGEHZK2VKzyBaM43pgqmJjq
l5lXVDycRIsY7WIbWZEyuNhJBDWE1JVqSE9h2rFTsN5t9HBKTyqawGYgnxXFkFo5ftIEPAuvo/N8
xcT9jWKpfG2T7aAzwLE2wuTUpkw67hBEG5nHV5RtZJ5dzn4nAqhcxb5T1A0D8ICKPGpgq3bivXbF
bRnFjGhKmElqcTtTm/5NzaLQh4shWCUQUAwrUy5BBZUytrn0RLvo9/iAzzTHhOcpEhFEylZdF4Vs
fWHJhoPnaK7CAInJSStg3W2qHDlwj9fSqusrUAn1NY647sTYovdD2Ccwsm1ArWVRdxyh856kTQL7
pcOueMpz9TwBxUMnT98Qbm+x3VcnfoXGuu2ZhgKi8c0RvbrvYZnYAzqJDs3mHjNEQV1E54sib2Ee
DAZVGy12QZIohl7Lo2o4u15rPibTuSxtaxfThbYWAr5cDFqoTIiHtDdgiD5lVS0AEDpQtOHLYmfY
a1T4QTdQ3w2tLU7UyiSbLtLtC7xWfhJnUjgPq/faoODIk+NbaJH7gSrHdrLR7+vYODQhNTtNRQlF
iPa+bhXZH4zWAI7rTMZWN/LYJz92Vmh/WAmqYfd5ExhHmr1xy0dx8RGQnnBCrN5x0wNiW3aJTaLA
kdM6A4KeZi8JNEud3ls9CMd9STxE+EYhSaBCawdgVJq1u6bqi9KUhuIw8tCNz+gTxmlGtlG37XZF
U1my4srOHvs4Uqd9IWX9pXdm2FVDVvliIlIsHWYlGrV2pYYWG9TOLmv6HrAvao6gZngZBOdXFCWS
g5zwZI1fqql84xFbrivB1LYxjGI7dxTy6UiY1C09RQYju2x2fcMJtvg4LT9s548kz8Se+T/UGbAd
dZnca6OB4INx/17qmrXuFZ1yMmumQBl1wh/N7oCrsIa/Gb4YmWtRX1bmXm2pxaopcjAEMyxFQude
10VbwQbAGyyLottKq57beVKOKoDHlQhcHCzgr+jPyzvtDH45WEuFjJraBic1IlPbgmfaibaR2GHw
48h+2PDkX1ki/jB6juzBHCU+RdXVNazSnejNU1KRBY9ksjWz8YUtB5+ChKRRdeW8SiG2eRXzC29K
J8dPwJNShHNbmtZ7KaV7pbYMRYPxXmrtdagyuQlcmk7J0q5qi6RmI0knyosxmOc4JEZrRLN+ECMR
0EKFGAUtw9Kd9kXlM/LdmEhcN1g8Liq8sFUbUcFSYzql4cRZl7Z2ZwGhp1KnV4+UQJJpwTNndNVV
qA/c6QOIjVllUi3w+zHjXrtV6W4sHAXTCCKVSSGthZ1zGrXiLqNfwa9ttFMoNCizg7KjalTxeGZ0
noLB1Btb1T6xQ+uv55yGaNQvY2Q8oKz1kjsOpqJDvFwCrU/5tOMuo3CS1WI3kVJ2hyi97SpVBbOZ
IroifK9yMx6PoRpfY3eEsNjl8VPnOASHpHpnVDDbJmw7p1A1nx2Ev03rOt3XSEn3Fhtc8KvMAyyF
0sCAb++Uebl3rfh5jmkPsrqgPUWl+k6/QAYkKwxujVn9FmYJLUcqYG3UJzKhwK2ZRQ/tfVD0yY7H
ienbzhTc9FHpN4JEZlotWRoOs7o72V5bsawLncZVnG/pBmC5fh6qSa6Nxryth8TFLzxtmgp+UOLw
cRYu3lWlyDbtpGNeG1zXi3roLcMYmSymlr2ec9PidqjJfKcFaK+qJqO2SNKOo5zGdpCE5jkhDPGj
yRhwnQNG8FlABvbc4Yn1IPARjuUmljgBOFuAKyF2aUIH9dIuocTJpqt4RTvnQXUTmyYb0VL9UNRr
MG4wQTuRvGQdhLAxDpN3lwT3tlFecurNDn08Oacoqa5HHCNoIvOmWooV1bQL3usU1S+JQg0zcxTd
MJETjw6qOn+f0Us6ivqemXR0wZwpOGZO0ya1s2BX2vk7nnjlpMyNil1iKWwGJXX12U0PCWp6saW5
DpCbyenO3fF7Sf1k68kXBYf5hgiDfZfPdr6HwwzXxhb9cxjJhuuOIOJeCqRKjg0dcaJep9I3mK5q
Nz32wDofRpMOu5jH9rbVw6+cXNZZzAMtnqzykPDw/xrWJb6OCL0/NNryRUryZ0OYZzcxxwC1tzNU
TEyUeVdr3jAxYshxpBzijIQQ4ajMx0zgCo+Z+oXOJ6SJqFnPYcwMlsezUHge13m5STP7vTWj7qpy
qoDA7szl1tCz6qZggmPUXg5QbrF36yY/Q4FezXrCHqRRNfXAk5j0KhMtZ9XRp7hru17fW/iqXzv2
gIs14ok0EYsCbnuv0yrp8bkXftZVZPMVzNyHdiJLFref+XSK0DeBIK8X5+ZDPzeUtym2vutcAhFD
XEJqhC/sJ6WVHoi7sqMs1PukwdA4WOqwlt0IoC9S35SEOT0ExXlNXsz6huZMgyvuC99hcqoWynjf
4Y88tS4VphzDOhe5tYT2GAbfgrgSZIK0bwSVARK2rBSYEXqAHVF22zCwBE+PrSebJ/WhXspZK7XN
DmyuUoaQlX6ubOPeZtyyn8RIwFxN2C6UstozRWVfhzGLB3ojyGd1ybY0IzwYPRgLKsfwQ7baaH5R
NdgLkkLNc5Oo/VFxstP/Y+88luTGsmX7RWiDOFDTiEBonYqZExiTTB5orb/+LrBuX2NlVRetp8/e
tMuakSFwxHb35ZWdPkSF0uxzHWhOzhxm3YLWXCs4zptIdU6cN4a1HI3Iq40yP1pt2R8UuFVeJ3BD
QiyqDilEgaU9FvmXiigTEli8KYLsktoKRSAV9Ho4cFtdn24YqNk3uHCdQx1yhh7OVKdYz6jXKvMb
0j3SZ2nDVMQwJh6VeizvtcvBq06ie4dYsywGvdg5NNRSyML6R0wUiFw4YAQNEvEwxPF3SlDkuxr0
NEwCgeASwXTBDcaNGal4K0M1P1UxEYt27ogfU2h4tTVeoW1SueTUR4FIs3LMDI+pabwpItJmiRaM
ZRsF+DdsuUR4e+7tUuxcc9B3QgrF4xeEV2vAvZAPhDhdy6u5B7A+An8h5FGYwXryp1OYBOkW58Oy
7wt/2Ws9mLqxKZ9sleOkk4uF0AUMuzT4joOi8YBeGgjKQ7iKIlcDr+dy6dOnhVKEniqBY5tN/k0t
++6WssHcJJ7yS1C4w0bmNmJgmtjPaRZ5HK7EFpfoV8vurDunsuYJH+F0CylzuJQ01p5zmGqr0hzp
irFqigeKCZqEftac+CUZEkwY9XEow3oTR2P0mBNj21ZFeGukKQ+6IFgfTgPvK1K1C1D8fKdVOGtl
Yzw4ZS72KkWby8kV1Qr/T3DtO07ocex1NAq95Ek3P7t+eMsT/W0wgob+g3wX5twUR0pKPd7Y3oqt
R6zq6ZpvM9+V9Wy0HWP7e1G78mgoWHOVXs8eHOQIeGGc0zEBii/mSEKYeEWAPG5N2SuQRjhrg88v
lrOY2A+lbuzrqSpfhpZCm0QKMsxhOjm0HcSuDcJe698iNVFvim3RxcdnwSFghWDrcxFiianzA9cy
9RhQBMhBhdQ1Z92Uy2uMVDQFjzEFs9xh+lsf2vVrTyhmmZfa1yCMGdjgu4Qz4mw543V7J6qpZtYu
ehWMC72vsi33pVeAJJFngcvY2kPJCRgjEeDA1n3qClFdAnNeh20XJKHZLNImG3dRkuUkKNQyW9HP
JE04ccVjbOlyQzfmunUzd+tY+QPpyWIdjV30lbfwDLAB/1cdHzNteLUrI/0QBl4OHh/qv11u6I2F
dcrqB44i5IcJO3SeqQcPwqJtmdu6TsZZxJ4T6tm+GkOmmjG/Y2Ji4YoKhQIRilqCntJDJ1lqhU25
sl6/V7EJg4iMBZFSc1pPBYuXZlnGJgQNx2aaLKgCkaeI68UKsZzynLrXJFc6NLoc/X3FI2gw8huC
a8mRja0GnBwn9FXHjs1c1Ug2RRPaXwo4fQE33XWsGKR1RtIY+Kiyal3A0DxBYYMXGwzZjxKC0BKL
1HgBpzN5FDSeWADdnaUkW5/eki9MJbqTWQqW4sGN19wZszMmvJuqidwLEz7iYOyqDckvbCGlH2uE
EGDTKXEJOnvQ8S0M0DX7odUvloGNwWj15K2fnW39T5MbaRcMb+Tc5Fce92gJFLzYhF1GvTBj+GUj
AQg7PjdfljpVfJ10lq64i+pD7ueAgpw+NlgVTIA8swMPoOJIhcVPY14utXYRlbly86XuYP3Cwadw
mCipQMHXp88Ov8qK5uaQ8WTN7r9BN+BSzo7ACGtgO3sE1WoydnEPPaedHYTD7CWMZ1dhqqVzpwVe
zkWD6XDsNH2bzj5EBgeTx6aLOTGdfYpKNFsWKYLOTtPsY4S/A2BVVkn4x9Ts/+dWf+dLZ1DJbPI/
B1fXVdgmoTKrfRP+dBqisan/mnxlsjz/C/+n+iFazBIP6VMLIyZ6wh/oNU3/Fz996NtIgmLGciMA
/KL6wVDWkLgZ2lL9zGj83/Z0818mXnY43syyNKaL/xV++9NQdp4lu7D5wYogqeg44f88pXTVphMa
b5ba9G4trWFl98MmVOWGbPuWoOG6qOYaG+U349G/m8S7SBeMRgXRXvtzY6xiMKX2fV43tlQDHrRN
niSHAKMXekree/adwcfUfZ70ehmF00lRi30uQ4sBpaBgrHnRk/iuYQPC6PeKefldHWhca7JnvE0G
FkDMQ/0codKA9/TPv3zd1z8Uil95dX+nIvKNMbFWVZAt+ucySw4S7eTjpSd0RwfeBKDNPOjtFfwA
nRDrsd2xqa+RTRdpFB+gV4CRLv9Q4f+jfjhPyz9pJy6SEP3RNCfTrfnpiwOzbEiNTBuWMBehQu56
qWwB/nhanf7mpfR5VP3n1+KXiMwM8s+0HVB9f/6RiNJK1GHklhck9aWtPjjve3IgVcs71AdQfMH3
zP7qR+wawlnnerFo63TXGyE0OiDkfQBu0r05pn71pbMjRrrmerwxlHSOA/1GTNZm0eif/tj5v/+i
8dRxHKiGxR/baN+nCVRDJF/oLnQtrDZllJAGsD0HLEhcb6wYOwtTUcJNmfzNh6bNX8Bf/g5btXm+
TQNNfVb3fvk7JlFi/6MHmYt2DrjVaZe+sA6Jciwbn8sA+DiuGM6YrmxZer/5ff71x4HAy6Nl8G25
qi4+KaU6N4rGHiRx7XLZxFmwxlVqLdShWhqi2VtJeIrnfvs28KhneUArw/6WHQfLJL4uW25l6dEY
fveJmH/zzeDRVw1B8AcDxGf9dqa/jRizeGGaAm0TjYJjiZen/pvlBKt00p7SLQREziXtDsbLwwhE
JXaI6xmQw+a9cKloAo+lzEgeGPsqYgDfwaVgQqR4rmjfi4nhHIC0Y+DITR7C7sJ628X2E1Q5iK82
ykaWxzfY0gwZxmmlVwnIZ87o61IF583FCP2kW9M5fQ2l7LbQhb9DEsd7KYsDszN7gTqN5Jv035ou
PpvMnrxMD76pDVcVl0dRR/tIKFJ0KR1Z//N3+teFmv7c//vwWLH//HMqzAxGvgnQhEkfN33/SRYE
YoCjb7vA2gdhABEvczcBqulvVNpPQhZbBK+ssXE5mgHz8/MrE3Bp2o6G6UWmJgWXe1Bj2rhumQFF
bQFRbcAmN3Fh++f3+3eLjoXobQoK65G/tU9abSKmjPUIXndJBAUCDOkLRT7hXSel27RLbkDHlnuH
4rbLMPuqJOnGDxyuQCW/dqNacF5cYvu6A+XGNedqh1BpjrRgPTkxfJAEx50Uv3vs/uaR/9Of/OmR
t8aw9qVkTc7wu0sr38yvXeck8Yv2CcLDW9mXu0omlMDK/jef18/P49N6w4vz2M9rzbxK//kH0vqa
RliaLHIwlWtnDA5hf0gGe2f6GOzM8YWP0ouFema0sxVB9psN/W9WnD+9+qctwhwj7urzqzOOWpNr
9SLGt51uP4qs+c3K+lf/hf2nl/q0wIcuGHQ8k7ifY8WzuoRysgaL9O+WK9xTf1nAsakSQ52XK1xJ
n544CtgNLZnb/bK4piXgqhQOD97BzvS12vZnyt9esCofpo79N+MANWT3qOvO9Okk2UMj8v0/PxC8
5t+8cxvwp6Xa0Hipsvy0rEdj0FQ+I5kloSiOGTGsSeEG2gbpSHBHYH1qqlfVb9YK9+WufZmUfTyQ
T1ZNekrc5Av+qm0UPxEW2FT9tMJWstAyjnrsBUkEZ5qOXHZue2Hm1XtDBmh8s4ZLYnxYuNtTfCVy
IyrK7p1xQSrgVAbdKr2rAXVlCqg6KQR8O/ENVBCmT5EuGq51Cxeod++p/SN9iDSDReqWdN4Pf3CU
Y4+F/VAVgAHL8HWiNIFhvrMsJ1j98rU0kBeE844nYecDguMQC3s6ZVyD7RTqYcanMKo64TGGhFzL
Yk2/FJFlbLsObEYeQPSoZfGjB2hZMyC3Z4B8pQCBBanEEI0xl7lRE0RoLKIY27r+TLFuzXhccHDo
+ScK6yuZlJU2iZ3WE9NRZbXkEswGUR56H+NI4+ZU8RUi36ShwTAl04tLF8bg7s3U3Jm1cdN7y4cA
7BMsDwJ1BmCekjzdwu4n8Kell9LGyakwDWNHQe7WquHYaOPCZ/atQf4eyWp19b6wr0U2ccx1PFWM
YIazfgv+5lKDMMtoF4AUutJkwq9OD+40is3e0guVVQeYOuB3uxt5ytUQJ8ZScBoie0CW0aAWoiRs
E4XWtXc/tN6fPRAUAowlQMF2XBdJe6UDYFUqw1NPzVqWiXuB/EzDxtFPGdt0jKXbpACWwMhCadJy
UQwfkXOnbQOzOSgY8rgrisLBhTpIEEW4a6NyP0xcMBhq9lS0MLrpn6SNaZcGxWVnZzbSQTqjVfnK
M4jYTBn6Wtxq0Kww/cYoIFgfTNc6zwWzxzt3FV8I5kyGJ/UN9cSL5pFCsKXZXn007Djm3eD7X4CS
DsEf9MFHme4zDYOsWKiqJ0gzGOM2TvaRSd2qeqm+jQ7wnvYhYcTNWWlXdT8cCVheeTan8N6hLqMS
mgfIoHcL/hrgZHAhQXPSpGawET+L+sHK2/1oNAHNe/ZB1eS+nZyN3o/NptfH62ica+iL9hYJH0vW
Y2OBYCiXQ8YGmj0w0l0ZiieGByUhUYKePC0jPo7kMj5X1qUoNs7oHNGv0UcK1Lra9dRHgSsps6gF
2VTqsnvHEA7Ebi/La+duNfcBU3MoABZk23p8UBvab+wTWdLNEA8bJFPxxF9OKCcZ+r3MQUumdI5Q
M0pGj2MQ1dcLkCULPtnsYco10jqHAapotqSgnL7DDmm9ZN9XnY3sH+p2YwVQ5vvgh2PHD+NjWFJV
7qfnuCYGKpqlsEeMgtKzG2BfuzZ91TqqTMIN11w4ad8Ky9lXzBVFcJa+uzLNW+Qf8ggNFfxqSVZh
VejJ0kGXyS0XOsRKMU6UlblxsEswrbnyFcvDFkYegcIWAYsvvqFCsy6WTRhSRID8naQlwNSQ62Gk
x09qQVFdWk43XaW8LwY8it8yBWOLs9zFsR2GSDrxImU4p5bGJlAjL2Imo8ImysbqvZbVOrkWWgSj
lUVJ8VTtZNhEDRZKv6V3YTLI801gtUs9Wpkbq1355rFyH40TyWBMWtTCbkPlm9F9R/dZUipQZB+J
U6zzhD4dOthHTCUttTNWsNMadDMtlgdaKsf0YdYFp6PSVCgSXmV8tHIdkWTBd7Oo9CcjuiXEkG16
olZDCQeJcnlsOsmzXq8rctS6DBczUTB6M6eXctxY9fcOV5tk9t+rB9vfV1eG0RtbsCxfQ2ZwlYv0
oTwHqC0OZbOBc+JHbJqn7hFK6nJqr3F0LibE8lx8JaZ6oKYF+SJZgv++IEJWWNk3IORYILpqUTVu
sLA7UZ1DxAzPZ1XutGMMQ6jKVObU36vhxWpYIQCTFickhRAs+a2x9wYOA1t9j7PnjloXZyREuDTK
BnvLgRNA3l7cnjkeN23kHX4cGPmJRu3Lbqd3J1fsyOIsDN0jmudBsvWMFBpV7VkliyU1y8k6HBLA
FxDGXVqKDvBvSFEn7WMfldwfH2XBQNR0Zf8cVODPQ7+a6cc8wapKo44C9pva4dR4JfyBgAc34hmq
O3cNP11JsVdeK8L+3vS9Vy+JcrKf9am8VO126h7DbNpLBVpIPzWUOTvkm23Xq8cLagH5tc3gZNfZ
A5UekHEqcW3yaG4/AWCyLJ9Bji0sJuH5TsaZe86ru63+6IB1RFwHilV0RJrtg3QJbTZtr/24dVx2
j+lqpiq/UQoo7oE9rFJxKyEO815oj2wOGe+n2AfQCTViSoWxCm1CHh1PxFaNuMd3I2L5uFGzuxW/
G++USelg+CsinrzDqVm29cIkqz7U2/SHXYWblqwGlU41X3+wcXtQBmCyVIa4B7NcTRbKNBCwLlOf
JjFXaVFS6+5apM0JhgqP4DYd33Jm4pLt48UHxUkaN3hrqQRT6Sxlda/Tj0aQ7s8NGrTX/R4gZFWA
pz4MmbWEkLrM9Z19NANIX47Dl8nXow9Ts+B/7ggsGv6uQ1grGIHb16B5RI1dGTm/esQOjCYLRf1O
0OiC+tnuHUOfzpxwhg2JRaefzxAR9jQxrh2FIbIVYgooJdlHrcBf0hSWdq58YlVNxqMYqMU3rRya
LySYXpRcadZmM4LCMtmqoggsJz2Z/c118JTGWj4uysr4EvfTm1s605qAtHUnnBosa1mGp5B8wbs6
muUWdtqDmqUBLsLROdcOelBQOs4ph/b50jot2fliAPlSSSqI+LTrW1R2eJMsitIEPrBFXAzDZcIn
NOOf3DVB+HDfg/h6Cof3TtGai9YBRs2sDmcRriVPWPJLGPU320HE7hr7MKLdswMOxaOfaO2yEHHz
LAb9YyADvzQy+qzVFkKVGaPJ2IiM+BaUE5aMb7D6JDYh4qx2Jd/0jnbbwSzh7juYbpuQkirXR9JV
m4JmnNkVUOrizeqrZNeLOaZE59PGJA17bXzNfsFt3vDoYy3IZ5NBWacny27PzdjnS1qMdyE+hNBC
s+jx53jwE1RyDOi/YQZlfCLHxLBGWZpubTwxdVgPeVHcHMp0t6CFMbbFOShjFBGsQ1mwEVB1t8zD
gmMqfc4iE4URhTROiCJM8GOwwsTropXjU66LWBKdrdl5geXxoVLJazZREax0fVRYmCpqlBzbXbp5
gn2SruO6NgvCU9VJraBXhbPXw9FmrpohOBH0QbSOLVJMzWiUy3K2iQCIuFOSTKtuOZEUVjDqxM0A
wUaHsJ8oxsfPRlD9p/mErNriZx5VacNL18ELwxdGX2xFtq+2wsnTk4ZC69nEoutU03ZzCVwdwvVY
8EdGq2z2vfRgvVhG1B90wPi3wKION6vV+m7OhplMUkbqWOEXbtnZLmjygzTt71AOy2VKYnfRDNGu
Hhu6+NJYX0t86WUFbIz2PmQrEj5mo6drnEM/XwFotRTykswWH1Yyos5Gx5MJowM8gkoNWoEpUsa9
N1RjsqKolOvE7BrKOTcvq5QMpgHDGoKJ5i/oPlsrXWXu3cIUy8FX0X5zi7AAuT5WzLq79LMxifmk
v7RmsxIl8dhXsSI3Co9oUOQHC9qCZ3dIbaUjNjDX7406h+OUZoMFcl9k8jr5OlF8RZnzElyD2+Jr
TRxrSXvHXY9wi0y2OJizuyr1sXKOcbhOC0wZZhXf687ZTo7yo2+CB4kVH6ByvG4kbkkTU0bXkWps
dbK49ezj6tsh48rnnOgiYKXOGXsRpMweezWOVgDJqqOaxvjBKZSNJlq63F7dNGF7orXxGaDdWvh4
nkoC9rveNTZO09zqjrYIfH/uMe/cbw1OtBBHWjjWziqfTWrRbFcT/OIWwiAaRP0B7hbChWmMXtbH
9lFAlo9nvxu+t77StvhQmM0rhuVRfBeuVJ/QgYlVzscyZzYcWcqApC4vsDBi9cdEbHMZkw0GYsOA
J+atuWG3TRu61aK6OjtYPFJam8xA31H64El09kU1u/dCZ8i+GCMot6acqIWsJy+eaDHrsP3Vc6uh
0mtgtGZPYN6AuxdFemI6jTVUPxWSy0GPgRD3RwUfv+S/MLBlcoMDZvYaymziuG2lB9kn+PPiCSK9
VnYHJ7QONHCdjcG9dLZ2aVv/OQiNs5zAS+kDZZ7V9KGBOF5FRe25I9HXkWDYQjbYYkvcH6GBXXrE
YLRJUvMWhvZ7amiDN2naO3j9V6V0Yewr+tmn5qQpB3WlzhbLrGRDy6AzL1ruAlu/ZvYl+dW3Nb0g
0EfMhWAIgHuao7dTwfBd+lVx7rppE4bimmvjeVDMZR1lTzoHcr0DRNBo+ipM5OCpJqI4Hy/WY35S
/sh526iOPSca3+JsrKhlug4CKBQTwZ+Q3Ij2Q5m0d7WGAUSY8ThpzVvDx12CHkKjaXdpKe+Rq191
qyenEn8j1rpCuAfWdI7C9MoIw2v5+Ch4fkuNeDuk9SWBRyrZ9zgat2QnGf9R1dxgSQvZEvoXAHAC
1QFTIU/3wNNSPlnVjF6sF2P4qEXDUtEPkwmXLU+5tWvDWkTKl1wpeFC7L1pSH6bKoW56azRnCkwW
TC6PoLqPelqscoIxijPcA1X7plaMrtJ0q4zuE5o24U4K+nCXLEuj9Gim9ULtCbM+nCDXi/rdRKgT
EtO2iKOdAM7qC507PvFlmgW77N1Vu3tojvehfIsi6xWfEs6ygRP3lK0G1X6CO49TNU2P0HmwqIAj
DCzcSlNRXZV25qGXHqVjuGQlRDreW0mNXA8eY0jEeuw586T+3U0YgBvuR5YBeFEsji72yrSMqzWf
c9lndaey8XK7z0xHsTAM53JQ7n3bXg2t5aag9Z6WGgAmo2oHhLRadFK95n51iJPmGepEkdeXiEgO
u/56UAFSuJm8430m2g9eo4C+mGvc+h6Got8pqvM1cwhLp51cpZZ6U+GvFAF/xJQTKB84B5Az0lXy
7goVOTmNsk650sFRCFPbULK6T9hpV6bWnkyLsRr1au7CERbpc1nsjdjcYNDjDGeBa6+oUfGBvuOd
uCUVNEzQOVsmLysQgLO3P/0wXB7MNj/PajlNBDeDCZOtnBndPPjGd8Y+i0kiOnKLUxv7lBVrIauj
qxs7yJurMVIXHQjBaIYalN2wHv3gKEomYU7xFqS4AVQyJXnqPqUYwxQ9fazb7CmrnUfD0H+knfo0
GMpaSetvQ0WLIAXFXct5LX0oaoqAEO/vpW7TgBT0F7v7YkNljI3wUsppD3L/q+zn5ZmhgxHXL+gB
y9685Ri7F1NSP7owNXSh6HQtGOA8c0aBgIPi0Quj5t72UeIpjnGIffo6hio8jyPtfgNbCCUKPCUx
V7RIVni2Lb2mf9fIEO50dy2A5i7jAj9/mjcYAi3D67LZGl4H3do0MEUkrn9iME9ItNKL1VgY3tib
D1mRbQLFJMY4nFpDgVZgmWLrIqicsjKZL3xFeJ6G3v+CNaLjLEOAwIit4RrQ8guntbV3ZCHPsKw2
nca8Q2kfjZx9GaXQ8tRSL0+h/VYb4bWIaIdNsOPgdxNZLJeOHE48e2yosVyLriXurevlwmQk6IT+
IfFrapFPkStpc7xNo7WJQiImUXT06/Y0Bf7XfHIp7i2TZVfZj1H0zBtfig57TiGKL63vEwKzMMSb
1trJJ+5NefCQFwwX6phthLYwt81g3zwyGThOirgwjS2XwJH2mOtx6pjNLewZKjQFXnZoa8029LX3
QW2/goo1MOrAe8trB/8YTctDfa7NkgKfZpWk8ffabxHIjP7Bjv2jqshXIUDEtVAoWxpSSphSo6r1
zF5HGCiOe+i7cVxIZ5END66l7IYPs7748tIO2kfi5ns+gizYFkp1LbsPwGZ0h7IvJPJuhKXn1luW
YpmdyMbH9c4HXrDIGDAxPNY46qLSn0s6nklRXYmb7CbGkA4mHaPKH+trQCdp5tFYtNbdYzu+N+OX
nOuf/Vi765Ta5tClmuTf2cH/yp3yH8PjqOjf/l9NoWs4RVBX/rM95fgVRPOf7Ch//D/+145Cc5+O
X8C1cI5gX7AREf7XjqL9S1D0R0082UhVqCrCyr/tKPq/HJIg9MHbGEZMa1Ym/m1HUaEvujRkq6pJ
vA+t+7/Bqn/SXHQKANGuXJZ5/gI8KbMC8otoHpMGLhKLxFJvKfHRNBNypwNlacVoOSgsRff8yydz
/UMe+9XJ8TMr+Ytq9vMFyfCSrBcmAcHPLzgE7UDFEgPEkNC4Rz4l5eoP5aJqtHwRpGwOxeAjmzMr
EIpgmuKGFlCryKQop+qXZBjSVa6yaEhGv2UMfcYfGDVOJBwIapSUztls7wVayFLpAJZWUNYYtDFT
/ec38kkamt+HoaHO6iqfn2VgCvrTB2cMtmsWBVkl2g6tTaFPOrd8UazcLnN2//xS9t99aFiZTDoh
HY17+mdrg002JMw5bS9MzHEN49rFVEUH5FpnLVmEl2PV4VPNtMeaK8aCAhk+kLZEpQYn1sqQQJdw
p0UeCNjqmXJMREZeMGxHClHd7p45DDqcdtyVelPtR1g0qHxh+56DC10HgkmdGUnTc0oc71pSPelG
s88Ms5l95GzNTDhogOau7itcLjL64tqxoEmdJrBFmKv0GxfTUXfwpbg90WpYL5uSeS083wpNuGFy
mzo7BNNoNerz2LCfzOi1yrsIny0N26hEmGbrcUBOGdprCrYZPOPRb/NDUarfkImqQ1ik+3yoG3ab
YTnI5hKwf2oEhhaOE+2QLbckjO8Nnb8ER5/6uH/TdeXNzAnYy55sA1fhqeBAZ5seCkjyGsNreWC+
a60EozKvi5QXuMrfg6ZLNwM+VqpmypHvm31pDHVAK6nqLHXc1OA1u5ta59+ceUtr8VwTz2J0Bd5S
OVGJeW3t7MNlx6AmZnYuOFwte5Pz89w0V7vZdDXyPt53KVEP3W7pMAhD3V+NM1SuVXtrj7ek8RLI
oj+xYqDAxniNt/LCoU3fAJgZzoQSSJrqjOp1WPFnrGXodAq7YSesne902l2PrXOSOsdYpxYtMfzA
Sy2ju6oENDE0k5ehYQ9+ED7lg8vQeJ0ODlqO05Y7yttafhvptFcmh+CXgp9+gfQ4HM2ub9eIgta6
T/jstH6gBrg1r8VAT6ZDrx5KFh3CoijLlWZIf9WE7nNflg/g53Zq3BoPo2tkb3baBRuT9pGNrxFT
BZOWPsoq4GRSOa8yziVGZeWBMGey4YMvrnpZ6UfHaIcn2pVvfcIxTwojwViXole6CTjHVvxoQrKl
FTSZ0B26tS7VN6eNiXTMJ+8gjvNF1wPStmx5ggvOiBsTOLER2rtKxMSVU2KoxyicrFkYU/h6k3oJ
8URD9qEUMC2xt0vJAMUd07c2y7S1HlfKDvt4/DxgkYXqXGDMiglarQCBUjDkZ65X2LIi9ZJnW9Kr
z4B7glXu+HdhDkDXHAzsUHPqpQ9+7iHFBMZZBjnXlND1VDrI4iLKt9rofNGnQn7FpC7SVVyN5dZU
tGGLqVs8VW4R3Aw9BWs4JCEnkmgi0cuR3amM8sHiWqIyz+B8hXxIxRuTwHbpaN1Dkhn2owllaz2p
5g8LAtN75lZMuCvkMgAU9EhnDLqyXsSbCLH+CVBWtKHYSKwJtpmHth+fAplTf6ZYr71u2xvKb7SV
Ean2ZkrCVsOiF7QvTlSAtBvLeVIUWSGztcGSy1rpjR2Wd/FkFlIvmX/J+i2fiLqGtap9l0WZLCj0
ZtRqUy/bdsUBugCDqWb6cPLipgViLgekFHyAek7mJt/lgHwPnFWTm0Nn1DISfUM5d4Jsl2V7O8be
r7YI3YNgdNgxI1wksG+p0Otxb9XpPdJrDrUsSC+CrBjWJbCQg7SqTVBGE1f+8akGuEmBa34IDRJB
bcQ9SJKMJuaLjKOxOWzbSLcWjiJGLoTOD8D+b05qvpI1NQ61YwRYjTtc5659Ndqk93xpIGz22bof
NbmikbZicC/idkkTISNgt+7XeAYBR1gEFfSqmEtQLI7DxNjwSgNJI+W1kRGt7SO/FP5xikQX4dSb
hD27eG25MKsWY91Yl7rNuQ/R7iEoXLRaRM3OOqQOs4cw4EjA6jSpX6rQ2EtnMlaROvSbKdN/IAJd
cmc4kdr2l5pd9gaYMizpZcNoOYu61IvCvDumhnrhJpyfJF95X5LSqgw9RwPjOj+l2iQ55zNm9Wu1
eB2tWRosjFn7pH4sTxmzlgOSb2WB3qKVC+v7EKSH0FT8jV0mkuVmGl/RCxiRao6zaqSsD25Fd4jT
kx6KGTJuO4lRLdAtYoyjPLXk/48JCYljV/CzT/G+riPy31OdiKPq2x+KC8StswhICpr/PLPOXseM
n/ZybDqd9HUfeokq4PNMuBmkxXisNAFrOQnhEEaaPGYGazTLlMrE0OzBRIxf+8T5XpZBSGSzDbZy
rmWxlIbWugaqKdL1JtbNi4DmT0kfeDxoWKusyuyznva2l7q47id1Y1KHRT9TtKN+RVlL6mW2xhAr
63RieIfXsFpYgsHHaIroTimdioZSudGJYXh+RIGwz1mF8S8u3G9WRkEdJQztPgk9v68+wjpAmIRd
w2qna+eIwQ6P+By7MzIgi+lI45YDazJpSUOP1SmZ2pSrLexFn15LNPeQZhwz/Bja+l1MwF6dtAV9
2zIgK8hZND20yZqGlD7yafWVyReVrte1NRG+k4rCl2rVGhDS/DLy09szsL2UIWJEmNv4AWRveGoq
G09WNj4YvaNxo2QHHAPfXAWBLo6iHxio9anD0RDiMVaQj46h/7QYwMZRDTBoNKTbcb5xJqZXrj2O
m84dux3wyEct0zPCodVD54dbezSsQ12YJHyDVRKn4dnlDqlIiV+ytpdD6PhAJG0GUmPRtvtC5/jZ
TuFrJAbaLaggPEr8jsu+yuFuU2B0Z14dscQYdn5PA+Mjrfhc2qzeScPoysWoK/ZC9OcsoJZebfP8
BtlXkr+OuldCojuwQBRaOpBW2fYwt+ljAy46zQeKCKJ7Q9J/8vEcgaLguWUxPkZCLw5DPXyDEseF
PORD1hKXMs2AAlwxlv1LztnktaEBz2NKV6075LUDJpQzREgqM2iK4+uR1o5UVXdubY3VdLxSLnqz
svYc5wQcrQB2YBv09xqx4+JXBPjDkUrMKEniFd3MC4pkCqYDbIYdJzuAczxgtVk9gyfwQrcOwTCU
P2I74N5LvDkq1WHlBoM4W44gexkR9+5iZ0JxMI2FkWbdt6nNXQ6J87nIAkFE0Gr2pLbUeSaOvqoJ
aWjLOBnYn0OOEXmr1BBFoR0zBQZNnCXuxpDlh1Pl+EwYtu84paRLraO2MB01c7qYSq5bDOlNtbhY
jdJ4pTEFVxb859lcueZB7GFjdVenKcxV6iqMLSJu1lkcpqdICw2MA+w2GG2sU0wH2+p/2DuP5cqR
NOk+EcqAgIjA9mpBXmq5gZHMJLQM6Kefg6zumer85++2ttnMYnZtXSmY9wIh/HM/nqOXHJkXL2o7
fTVePcMJRw6iMCGlxbGAFQEBe09AVJ3yJpXbWqjpzHFfwBjmyDIGgteTDCELcSW8XRTAHKBRZd6V
k6yJ3NNz2MVUp/Yiyc7TZFcc4vB3QLK15fNElOswU81361decTU1Y/mRV65/5cnSPpZBBrMhDYRF
5rlH0zTs7NZW+SlDhnoogtimARKaUcNQ7mgnSCbhmLrNCesWNARWg+jGN8b0vmz76jPnE3kTDacV
BRbnmXcHy31guzeURo9n2lprlhx3Ok81yJOCuPY+zlL3pAMTPwBw2sNg4qMD0lLuhNGzT8uCdH7c
PACYat6D3IynPa6A6EkUYX/2yQ8egRijGBo2UJEizTAqtT2FGasAEeva0H78Ru0hJ+aYW8RdZ03j
PvKrdq+WU9oKeXIpuJ/Gd6FRWfh0vHNbVlTLq1B/dg3DrUobwS2yakZbbtvROGVUxqmqu+bRtvI7
jCEj/qvO40hOtcC+LVl1GdE7xoYLvLK5ahmTtZn4XC8Wbrpn306mbe8kuB3KFisVJ3j78s+vhMvt
8rdbNPw6GFVC2ZzB7AXA85dr+zwwVvVki0KUVS/jchBKhCWJ9Y/22gUcp2gR23jsw+soqP6FHfQ3
ezI3X3DEACEWRB5v5+8JFpsUjSNn/m7wMRbli036zo6Z3lkWK5BJYw5I9DTCK6aHP//V/5YE9T9B
HP6DSrX/WV4+8p/6d1ri8tP8p5b1v4ODSCrJRX/4JwpUHMKx+MdI1J+/528alPnHkm2iscNyzF9i
0p8KlPzDgWdFXkI5UMF4WP9LgHKgICJrIErhbIYj9RcBiroO6ZFgx5D753/9dwQoix/kt4d5qf0Q
/lIZQgOIZ6rfNCgjB+KYBgAmWj9+gWa+w8J86GjhbVi2TVFee+H8lQ71zWSmz127aymJW4aYBVaY
4S4fiSiMU/NmjdFhWpYBPHqXHq4EN43hGwWCNlG7Sk+6wKtjde6jiF8gVC0g//QMhw+OcG7fGR6p
+0Lo+xLiEZ3u6a07cgMTdfgU/tqAXZRzoPo/ahJIHB9BvhbTo4hgWAdt8jmlAgldPNSgRu5EMEFb
7QQX2DncpYVx4aolKIkCzZIHwNDK4qXF8+h7AeYrQpCGNYAnt8VTLLxjNL4gdMApLO01o4h9l7Ly
JHyv22mUBrtXAi4aouxqbJUmD8/pGOxMJrp0N5iD2vgDQzfIaDNQaqLzqefeebkfb/Uo+q2NaLFx
PHxo0UwONRnUfJgXx1ltVVwClj+00Bvikg4VZCrdurH3osPeXRkMgcUsL8u/qAjzioMk9BNjNNst
yJ5sO4xdcEqDZrwMTffDYsFFHjBA+7YEo2VBo1/dufHeaqJdR19EUIRXGd76LZ4W89VFQD84DYf4
oK0PxJu5fQKKxt0iX7Upaqbh1X4ap2gTLqeXzj5Jt3GOBYv3Hl53v2YHvcEkAtc/ir4Nf/wYjH6H
/wRzFlcySEtD8Ih1cqIqrXmumYwelBW9VqY6JhKoj9NbF9tsLwUC1tjUX2mKDy3XE5u07FG9Qig3
jpuOjxotZDMMwYcMEdr62H90cwu7l9czCccmv+LWPj2xszMO0bO3jscwXAkwB+uZ/ZsLvE5WhOxA
0izPAZgm+qpNoyaX38UoN8Di8HTStGLH3wB9ubEz8VnJXPp8SZh5jG6ZIQG9u+vMmtYxFB03xaE5
zPgEsr6o1gDXmmNbkLDxBhVt/TF6VkPymQf51Zha7hkDjrjvOXMBA7eYD3cl3/Ysj7M7grLrofmv
vTK4komELJbUxiGhoGYdSv5pjYw+m9K6Cwf9akVoU6w17qavpLVvYsjPfSw5sNiiOaYSj/KvjyMj
fJxtIebRPNLCHawsoNxg+oLTpNPvSg3utmO6sgoqJ9vYVbx2ZzJTOBuhcFu6IrSUxbyM+Q5C4Xth
JBQw8MIB2tCbaDr5OVOcNnLunCxrDkMGt1nbPASCWbOVqJVZ6rMe+akqz3/0yuoxkh+FVFeFrR+o
IzAjWNoB7oI+8x+1BTM8zOp3wzI2YoLw0WA8KXC0bTK3uc3CTm4p7h6xnoibtjS/G2dEFPBB7vyS
SYKTXXI3j5zqEHf20QrkpmpB+1fNAsUuqKWJp8i84mlZbBn5DBAy560ajZ+JrsnLpTETHi6rM1T4
dLCaXaNZ4LgOoS56gpJvo36ENr84bEtuPU1rriMneLQBXf36ZoQ1trhi48/UYX0QBMx57uoPmHjM
sirc88RQtr0dPEGaBWeBGW4bDuOWS36Lb8XklqxMGk6XYvcA5s6aokxM4JzUVpwfez99AJ2APTP8
BAZxdD3PQynRL64Tnf3R+K4n6u+Ax2zAzOP1mzqqJ1PQ7hyFPnThA39GIlkJTIa4XHMiOchs2jR5
n+MYE8Ui8HToErFd8ZkAWiRiR4dDMD1NszwYDiFLsg8mgEaczUjXU2kYWymSzyxDfTWgP6/93Hic
6O5kSr6ruaiugdzy9YVfJnGRuBe3uRp2cGvOvscNjjS6aFp+DWnwHAUgnvJnl+JBazJuZZAfBNm3
OJ+WNnnr1YjLn3Ylrjo4b1LylMzqGQ113o8ONYY0Z1znfpPuksy7hIN39tt851T5UcgIzxMeu1WS
my9mhe0b19nK7DvmhyTt/AQndaXftZk/j53cV1z/w2RYm/abV3GuCp2bPi9vEulvLCO/1cLgFixw
rA5n26G8pvSPuS/gXXkrGxMWCtkTvlRMsA7el3cif0yF8aA644bZ6brCit1Z/f2itBTxXukvsOHz
KnLvFXdGEBJfNqEL3wdcmZbf9pRsESdo4xCrHmIMHX/rPoqOPgWTBrbZyvb3+PP3zQjtpK5vi/kr
CL+RhCW9TFXIn8Tx9VBkbFBlox65Ru9jKl4D23wBvbhy4vZCScih84OtNCZYTt19WpE/hisIxmDj
p+U5Mau1wUQ2Q+RR/rxrFs9kKFCpDIouky9VO8+Bg3vB7M7FcvmL3FNTZnQBWS+V8Lfe2F5YcyF3
Y3QEBqHjYafJXfRutsPqty2QxDjgIl41x96bLnMnT6YFDoPLicynfWtC4cnbr3Hg3lOkR7uNDz6r
Hh2IXN30aczHk+m4lzz9nrR48hvrXODUcCUnCJyV8hTo+34ojiokuNEaN0Cu2PWcq2ZcDDz8oGYx
XuU5CZepcbGIzzFT3PKh8dXRqYp3wL8miwcXWpnPDNiJh2NNgS2WVyRPUuPFWzBh3oQ0G9bauKmh
IZCXGJ2rMsyqA45PKHb+tSgbvIVldwiS/iGdka0mZt0rLSfnCSLfcIPn9Tuld3w7qCbCPeyI3YTH
j+Qaii50xHld50DQRQD1HJPUvHayMNr0oWUck6kWmyFCMmvHxj8hupJDFm10X3oRgI1gJInsko/p
LNBPuvI5p+S0RwSBfOQliPazpFipUDiAY2RElr+IQ08vnR19uYtFJHtMIAGAVZ3OKCbOyUrcJ7fl
oW3VhLc+79mK0A0wNVn4U6L7vGr7dcYts5gM7D+gb1ZJL25Uht9Tjzwiuhq9NYkjrvJibL9HF6e2
5/TJZ2rn04s3DXgmIJ6DIWR6bvWRi5GCJKzX5IfAG0g59fxJnWFTFOJPmzSAIer04UusSbNAnkpW
g+ozpgEzwJCpx0sTc9V2nBx34FLOQTi6OmZm8OlZoIUSnAeTGQfbYWn18GFCV8M+NRfQoNO4K88V
L47bGntdc4oqeu1taR3g8aMjxO3r52AppO7csKbYJUWxs1p1nkx4O9jj0FKiJIO4qO+GPlv5Tv6z
svNPMRDOyIHYr+mVJ75qtPHVaNnnahb7akjnXVv7/Nu3vcYhmhl3IPTRnWIUmGWEQFYFJZeSMw45
TOx4BEb0l+e+j46lQsxPaxwhImBqkyXh3l3KVeKp+wwr8FMzZVQYo6HUgEuCnByLb/T8pcjCF+jU
3Tf5nj3tEfeiGuAhZyRCmMQA9wMkuxqWxhcV03UXe920cniJCFSQ1IgTA6/8GFp7s/Wf+aV6bS/9
MfbIv9NaOmUUC/3OmVB2MRHVp7ILE5yFjjrG5mLqBd5Z7kbM72Sabv0asFxnA71EIV36O9qHpdrz
TaEHb+oseQcv4B3jpRvEy/qJaQdJxZKpwApqRMY4jho/sM4FTnegaVV1ZQi9jFrrdGsajKsD0W4C
G9Ozafk/ynz6cILyS3rVRXKS4P3iJQuCWZ0J1sVLNw222lBWa62yR6xQPG6lr+ghxz4c53m3s2RE
WVIVeDdeUl7FpRu8Sx3ThLX0GI9OssA6EeMo6iqOTQLca6yYfxgZs5uyKJi9RJwMcjoRqd/KCRUI
K78Wo9wHtqa5MO+mBwprGdcGHN/Ntn8tIfysgqjb2hKoTjnTkktH2TaUrbHSVljv6xSzbNykNat0
kV9GAmXrhLJdkkf8MELDWUE/j7eMMhnKMQOEM8f0olTGW57iyaUbKl60IJxhPp6hsqCzmPHeMbVS
XHRJdaQh+z3o0dxTQncbnsaMdYOnCccvMJ6wZ7KUVQ7Rcey7QeWqjUjAy8UG9zqYPcFGqOxtptRn
ZdTNQ2h/hT6+NaajrlxmdyxAk+Me4r5gakfuApb9Q+9GegMoFF+OtDikRlmP9TpqNrJTWAi5D/qQ
NtdhHlgHMaptFfFthiCA8gjLsd8Fd2Mw3htL05SbzWvKEKONbrGPAX1iepR104YuEIchc5g8TRnP
Tp3x4eT9kF/XnNOOQ8eRsocwNsesntT7PvEDJ8dJQrwVmLYJW8COo8CEZ1IDYy0czmqkWQxqU5Qa
PxoODKu8yErMARX3Lr7akqBR4llM3aESd6MiyeFddJJma8Zi00tNQTh6rhFtGpywsakSSsYKtZ0y
s8R3kfLoFh5l23OWn/LI9G/nhu+JX8FTUs6o302/DxSg38bkWhWPh0pPECWdKN7aUMugjHQNVXDd
fJ1nxFo1dbYnn1S/EyXEYdz2SXkzPMvlPR+Kajt5cDxYg1/tUl5ymxq6cnQ7BncD9U55cwTSGK6z
Kp0vpTXaG6di0QgxYvLahDeiF8M66LJuV7EArXqlbDh77qto/IsxknSymBBSHVcfhiK+Id5/H04Y
850qeEb4qNZjVF2TAgDNvgS7vZ8UwKlNVupob1TECqKJG1Nq9EfZqBMnnIZ9liNkZ1SYdkP9UOFC
X6eKhzPXibH7BRmKmbZKr3t1UyzaFXL7Cr3zS5Fe2lKIJg5w8tAaq5l+tkJRqtzHPzpICWkXVhz8
qdjOg86+mSajv+bzgXObwHjArB7AaWY8EKX2eoqTe5UkchdRd+66+ZfNRWZTzgkhyrRAObBuJECp
zjJ8JOEWvppDZSMBVjCMeM1WfqrPFC5XK9MK2jevcSKuckaLylnJk2Eo1uJ2PKGbypsQ98FaVFW4
TY0xehegLhnUlVQ4Oc7ABJ/lZ1IfrLrLjIqFgTZ3XpvevHOc5MFJ4d27wzE1vL2/ZFoByx2MDcdd
rrKZ3gf1KNad7axjRyisIXnIJFBtGqnlaqB3fNX7zXyt7YIsaoyXMOsHirI7UjCBctMtIRSXdHYg
eRGnSfxoOs7/0g/qVwcV5dDZRA3bMBrXEYx5jvlygkQpOJvOfp7sk77xzypU4mj08s22jAxQaJfa
V6NdkD43Cb2lUINnRR9MoXEG5tatEcpTrL+ZjXwt97CgDl+KolpVRn2yGvsDhOGAGZvK+6ldRKM+
mo+mHfbb0hQn4fBllMEcX1u9uf+LFPjfWK5+12sXyxkBdiXY+D3TVr85ldpAga2cXYaIUbeTYf+F
G2Q91j8GaiBSrt1VJP5UiP9Pp/1XICvfWjoj/olOW+afH82P35TaP3/X35RaPIEChj3FN+Ca+LoQ
Q//UatUfgG2kNAH6OsqXjoeM+ne3oPcHmjy/zYVCw39ZzGh/dwsuOi6FYqBE0A+XP/rfEWt/cwvy
d9sAGlzIWpJOEwTlfxw7lC7x3RYgBp257XBOpPlh634iaDae0k6n2798Nv/Ng8uH9/ucAz3YcrFA
YrPzF+/b8gP9Zc4RzrB6qtbnTEiVXbjKw/o+teRw1DUmd6IXVzhcCCkv/YZ9kRxzDsjDmFvXcvLC
fbO0Ieo2N1+dpSFRN3QlqsbEWah7y8SwnUAfdJrxo6qE2psULbZ/Ni7SvWgtLYwpG/Ex6J9wMt6Y
S09jgMIA+oDuRtkwo86XPscQ/9g29c2lAABTLp2PnVsHTKjogYz0rB+AmTWk4KmJlOPQPXaTYAob
Qq/xY9AVUeNNG4OCyZjR71ovnZNTNlY7FQ0gLX81UiaFOEwwG9ZTPhzsqnVWCQoml8rkynKau2ws
mEMmDiVuMQpfCuaWaG3pQpt2OfeVSzOmm0eYFDvs+0tjplJZe+59B/olVxdA2qPzqdKlZBMsNX2D
fORXkm6ZW6GtV7gz5Spb+jlxxtkv9tLZGTRLfafd2sYLXxCdnnE2Phq5bPZzJN1T63UDEhOFKArf
xdpfmkGrmo5QmxkX/YlWa15Pap6uWyiFj3lZR/waGkZbh65RubSOagmVWfYpp6RfpaTWkI44qLll
Dk7SbPqg3uWUmEKUp0GBAJC1HuZcbvyCDAL/b9kemwaHlmsx5ltKUVN+NYoCRakFnup7XrRwYxiu
+1CF4bQhOOKsdTUPn87SuKqX7tW4m9MPjtvzneSscNP8Kmkdl77WYmlu9UyvXGphobgm9LqGnCQ2
WjT2PlhaX+Ol/xWZGvg/lbCNKCkczS2XVAEE/ig33Renj9Uaxo5/a3NWs5Z+WT+ts7NeOmc1eM1w
G6XjsRCutWuDScN2IOuYddmXyySWeSkTBpXhdoysi1pC0REj6pPXutTdGmp4D5cKXKdobuOlFJfM
IN01HhD1mkPRHjuQffYj826S97B4fY7Q2NDZdOkLfw6UMRwiHBmb1nbv2FyWa5XxUbYBck3xbsRL
Y28yXIMU2aily5dU1aGh3BeuEIeipe+XQvV0G1EBDIiPDvDIongUEUk17vMS0JBUNZj20kYKSWM2
7QHjIgBy38vurYlUFHNz6oeZuMZQshcCke1uJmekqZh+OU1FNvHcdVfl6mwupcaxBqsSclfaxHAk
L4MaTNTScZk/cDtoRubMtmtsSpviom3eoL/So5E+WpE3fQ/gnw/lUq6cLNcaP5P9ns6meiuWEubA
KGYuMljGnNnZygylI0nK+OBkvF3eQsmEDkNH0y90ZrxQNJOFpwmtsNxmIDbbhbUZTuQKvYW/CT+u
v+7msXyVwDlb1rUj/oprD8TuAZEjPmM5gNy+UD27he+Z1l1xbXPE21VdlfHRCv8bygESGGzQeoGE
6gUXWsgO71rXbMC4O0zAOGJGC17UbhnwOEZqkm5gzO5jCLwAWoRIysOTcooro+t0AZYmkEvR2Z29
ucBMqUmgi1AiftObMV4Vkfno5VG+a7hkZLZJyGIBo07BD7I/MdIiyFRYxT0+bVGcVBvDPmFNXrW1
bW6kYT5UPthVNZDHaOf4sa20zVCJC0ILWQojFcsajkTQrUX3MZvO1SjS6phrYpML5rVRZL3M3vnw
E0WULadJKFuosKauHutfoFhucVWxAU2fwwSs24VbepypudlCoehPc5jomwHH7hM5VcZ62ivXERNI
LKmFe7QXXm2gGAvVIGxTHwhBPZF0qUCyqhweItYNBTHE+hgXBO64wHBbqLhmy7sYtMbDtABzDUuC
l1kguhymqfskg37VzpSWEAaPqyk4CK8mqp8/m3M9HRvVgk3sa6gddiY2DYPKXd41/rYos/qVOIt5
4kl33who9lvROd4OBW86O7lLxhDIKtkOK6svKlxkM9a7TRpO8dY1aMJWdtsceiYWYKgtLCx1TLVk
ZTbGvdnj8KeLl4HWONkQmEv+msScY2gUaf1p1WQhKT8RNLckCfOUpuRlC0MKJohhJe0NUVrr4lHm
/OF6ENDzxcE1JFzcsz48JJP7WrgDj+Qs61UvFJbX7qMb+2nj2Raoj6m5tBqsXGTF/mGaUatMN4xP
vNL5Q2B04fU4e2iIEmsu3/61UCXymIm4FkjO0mXv3Du4Eu/Gwayf3YkXltDtyvWTdwLFy/XovcYL
bnho3zJ1uysiBQQOlbqTTjRQWOgCPErsYJuJ1ltb8CRWQ+OOu6ZrxKmxEQvgSV51uUYrzVzmzn2y
cOqKz7Ei2p3AgqWlkxFOlpQ7L9MJawv6R2wEaxc3NFrY+FlZU392GD1jPmb4woDmiotpjE1rCc73
bbsmEpqvGQIpcnb+ZXDDY8jHu6F8S++kSdc20DdSs+bcZ/d04IoHZs7BTUp39wDa43YSxfAs+SBx
KLbTlVdCUTcTrXdDhOauVYS9ygjUbpJm9G7Ri4zHDEtK5rrNHZoZgXHS86vJbty1MbsQm7uE7NLg
cCBgwjRhewn6C/YgDiE9pO/sjv4B9Arh0LPuWuoxDSROvxQuezN5P3MUcfIkaw4yFGSY92CR4Kmn
RCDTSCXMDzVEYgWFxmoIZDf0s1+xA65TR4TP0O2doyvDlpxHTcAyrwkztAgHyh25S8aZ9ZzOk35L
Yy6z0GJi81kO/p662QSVjl6KwGlglTqDPBos3qvR9bONZUKPKDXRWRd179pKaknDs6TXN2MGHwjs
kWqUL3FGyXvgtFhhg4AVqk3l55hX+7Srikvs4NxsC28vXdRnOyeCP7BrM3FIeUttw3rMtOtuhhBF
pA6YtFa6E3thMHUXEr8ns9j6ycOMyASgKg4QqrIdTgIXIlHsMoBM9FnWBuePjtGJy+Z1xIIYY9Zb
cmHA/e+6phtWPCK4k1z3uyBCsamyMlqKTGmUtrj/rmrVB/AWK55QNy/3IjYxpKWpb1zaqpmPhYQZ
RGeIex4cuyHv0YJNaCMibuQnannuG5d3rdGsUYFVPXUNmKKygFxdIslviORTZRR1QDJYo9bUoeza
wQ8PALaz79np2bE6m0wbEuJDBCHnNAil3lyV43QUAzjZos/FZz+yLEwa/tCKIZx3aYrgc6SUYGUZ
lDmrMjE+p0xHr2ajmzUCGDnqEWpdvi0tev0EoMgKrTDsTyFK0jVzm5Z9F6yZnfrJqeLKtNYyx2Kr
Y7HVtvNzzMYOcJLsv1yn5XjP8ryfta5ObkLbT+SXYqU8FCp7oKaIBWy4i5MCeVfTT73Xi0KaOR0s
BDoYUAOnAYxggYG6N0BR8hXHAKNMQd1RVdzhINa7yp8Rq6DrvCaOpnML7DhfATrnIY7C5CprKn1b
+OV0bhOUiuMgEwtai4dZ2cnbHQ60lNIYp9vnNaLSQKKFf3/+4KsBgolllh75v24W1GUQ+BPDeCFJ
1T2X7VjwlPPQ76PY+BgSMdN+YD0T/PBekS/wmHU0b92kuuuOzFHR0Hssp7hdwrD5AAlr3cBBA1tj
g80sUvvOaTuXgrEOwzqbxvJOBEdzMOTtOBXjppijHwqf87qVsV4j/8UUMGQdjyE3ipQBSh69ZqYe
H+OgTo6squq17HzjZ+OlLBrdaHxGBY5+p5mmR8OHgzYG2MmxS7vX3YAAnqvZXAmz658JXoeb0gHY
Zo26pkNkvInwmsyY2XZph8Dt430Axh4fGuE8BlO7MOYEXlojo2FHT1CBcLs527L2NUy6voq2ypzK
o+4omw6nKaICBDKMj+7l2eOQbzuzMk8FRX1frLLRuirREEMAC0+UmaT3VeCrqwD+w8vYmyRZmP7v
fel2PzvXylbU8QwcwzvHXdcN7vxNHLK1yMGuT8HQZsc6n7XH3LOJ1mSmglvIPR70ptk82QMWSxAe
IrgW2k03cCg4YhUx7AkG/ePYR4xqiwgUmQ5gkvUsaZ3AyNK1+fwQJtlwrI1hlykgDcx6gvsi4krW
2W5G5p6UihWR8+mMKD9R/Ma0oEuaq9y3o+/RHCiLLqbpdmwJ6iATqSeFa3pVZMmzZxvtrVvn6a7H
vjesqD2ctiOP9rNapvBOV1+V1mIc4LC6EUZLlZvNnjz3trOvSrvfcjePHqMCl31dVA4ok6bZt9Ch
lBlsJ1ZNbFU8r438xtuyVI+XVElNmbjSHfEaUdZ3tozOJIjz527xtphdM+zUIJydDayLBT9bm168
EWkLeSPtuFpUgdxWGGCNuP5BgOApczxMnmOA9cCEpZDQ9GF4MEy45l1D5L2EZjSykvOkZIFxjzn2
eYZb21ofge+Mx4hdGJSaesXFbmJvL346YbE2KIKPo+nLMIdirbT57QYPvUWREcEtpqBgbGzjbMz1
vdty2yl6eZlmECTV0HvboSOL7JOLG0YEYyt80TZqMkipdVLJgxT6kusiJeQy71sneZ5CwkGkL8d1
2DOhcvOB6V5dsZ/3Ortrivi6GT1m/6TAcVkBfGx6IiQVA4xffiQiHfmmyAGXpIN9yj3jpgiY88/N
aNOpYDNtwaoN7y35DsLkJVIW6ItWyw2WYkY3ISApJ9ZY0/srmbG7S5cZTDtGxrua4ukEKhzIwzhz
fbOGfUuvC2UL3ZfVzu7VNHW8v20jD36FDUDRg2HkVOk0jT5XnltdD8Iu1xaG99vMHzJ6QuLqm4UR
NliT1RhJsKUWmppsN/K7raux4km/mjccDcNtX4db8jGw0S221nG0EzLNkz7wCADkiL2aLWYanpxJ
BuTko8Lc5GVTr8zGpSW0Yz/kGtaD08jlTTcXIY9jFD+NgbFzpZWfggatmlPBXUOZXyWKnm1Pcva0
keot6aqnPPDJSCTMVi2E3sTnU+ioFu8LcfatvqRfJP9B50W4dSxj2PuMqnYNX9Nb0jIoNqzsWNnB
KVeI1VmCtZ7mruwUtCmGKqaWKbCAVR802W0Y1fumZvkCBc8POg7uOgTSskoie9hmPaXI1CZcp2zY
h5zjVwZVE9/tU1ApeY6T5ierpzrZQXYipPrmG1g+IEJehTO1hio34jNDUfeiBgaQ9QSdyYFCklRN
dIyz6n3EMGYkWbpLLfJrZYmfocyGxWZPRn6FrRiICoG9NY9UsVwn3bWMa0ElkOyvdah9DB9zgjnb
1BdOyEBs4ggEBzfXyQvGkyO0uas9tvFfYuD/acr/QlMWpliU3v+/pnz90XxFP/8aP//bb/mvNgS0
X28pPfAc2/SQUP+zDQHIPP/B8WC5mr9swX8XlO0/qEigpgDFeGlSWIoS/i4oiz88xez21zyBngRb
/VuCsvn/VMVi/eVvNx3HtIRl/05Oz5GXzIJOq5U1CZIQAOMPIYIWJ9os3zGSzFZO4V8XbAumQ8pK
I0HCWwbKl9w6VMPteiwlWBn66kRZVLnLC3ysenRfBwecEhbXYlcEGXG8sPsWMhg2mFq7FSHabu31
nbtRETcRqs7URdTYP0IW4l86jxlZXP/TEmQSsK+dUvzW2SZOUw5tvQFS8lY6FHsVpWGuGYG/BcuM
35AVtYg+uSzB6Oi2TMpyV0fztHFoAVuZPSPwslB3rMA3bj3C883CQ6djGgJxUVx073MMLlx9b0kD
ZwwJ1K+q0yWjbqbo9LnOO2JZ08WY+/nAsc0e11lYvrdkbW8xLtbYNPjlL+A7gCxlQ07io6S1mHY0
XnZkSrATyURJ0FZSoLvpJ3+oOCrbt1M1naB53wdYCmdYtrBn/aUBuziG5hheq5Ha3EM6m/JieJXz
xAKXSsw62buPSWFFOzbdfb1LqaXJ/8r94IOb/+usYqL7IXewivPUasmS4YZp7LNDjR96ZI8LRCBm
uHZabamV8bGGQtqAh+qtHKx5nKNm0p0UwErPf4uAqO1ruu3ubNwym0mpK0C2gsCqeepV/m6Yxk9J
cnpjpkL/UEFLYGgesTYDshsIUWq554QqaI5VSm4LahAhNaVEp+1CPUYlas1tXbTOuBspq6uxfeEH
LaS7tmb7yUU22fTjfK6yRpa7uRyZbOekssixbtwpyH24cCaevjkwqMlS9k8A1cXGjQHgBxTsLdam
iiJgZqcPiTdfyzE/DS01gXVmvajAuQ8qbAqt6QGBFWh3OnOvMkkH+IiPe+3NDLjRXLpt4hbTyYmg
vIUeBpNOwZqOeCADm/JHW/uHMOrvjCWzF0fOe5Y6Pz0v2XlmiHHA6J88l/8BRxm5gzrZ1VS5OMLj
+Vtb0U1nWy+TB4NNWzzOcWu/iyGwNnqOb8ycBmRN4mbIod/XQCtWk4cHQ5fZYwhcTZB8FYhmDP65
GOOlvu5LqJ1ucukpaCfWar2TDMQ3PY88Kq9mrnnI0qhci4JYlRlk5V2ZcmTI++rZ19EPr0Z/S/0U
bDWiIx5sNuA4I23m0FC7dhIqDkMnt7aq1O5bIA1QRTXmxzFOUakFjKheNAM3SAxgtcAAZjjGCdsU
81ZtMKvRJZ4gXBCikQLQBCWyPPUfRK2wgU749iR7/KYuxXycYoO2WG8Y2CHBnOHu+ZlzYKNXAjeH
rEe5Nju3ueR5mW09f6q2TeegplTdg0eLCfMq8wZ/5dOIR2aICxagovt0avVqKfs4zkLcpnN1jOuI
1r8Gr4rtUFBot/7gYlGvH7oaY04+4LlQOsQBXRXP3HGuMctE28IFywwaNra3Q+UTgkAX2WG++HAc
CjLLmp3diwzzGBvIPZM5EJYObmEI3RLjaredz4Zudc11WhJqLMbxyS+rj7EzH2LeWJH/B3tn1hu5
kUXpX0SDQTKCJDCYh0zmqi1LS6mkF6JUCxnc9+3Xz0fb7SnLbRd6BhjMQz800G13lVKZJDPuued8
p7jKVyZHNw0uaWleXmoI9vBI9ZuuxUvYO8UVTvz8YdYQJEdJQ5XjrC15vvcN49aNSih+g3gCGj3V
5WfbRubqXLoDaKk4zH3bH3tWNiCd+sS7XuYGnbSNnnm+6qs4la+zzSpP9RiDJh/Ygqinw2TOn9x8
hCvocck4JY4rmaf3oyBoXmL9QwmvN7UN3ZbZEe0R1ZL0Nf5KJ6TCUDqnhXPZzsOVtBnXVVm0EFeM
Zqlv8anf9yH+IL3gxmdcZNBfpnmX4ffHyS2LwGiabItQXh5nYc+72tRfCSa/2F0dgoQykZG7T13I
bp1VDHskcvlQ/pxvKcCOXSkR82yfc27NphRDY4ciuWCU6me0Rg8BbhnxWNYK55eqPXejFJY1oYcH
onHEBEwEmL47dXYqPmp7jndxTvw18jPEhDmOb5OItYVYlHUl17bEyuOiYgF0XVjmQbnFi1HiNCIC
eDT76XM/l8eJRx76L6y9uQq/qoK7Wvb4UIzWOEbwvSptPsmEe613urchWcmZFGOtOYQ7DLA7WaVX
luXUJzWi7bV+py4LJ2gebtnd4hc3Hj9qauB/Tq6NSuBP7p5nZLiLm4bhl8xc0A52jOIQYlZtucSc
jDpZ0R99+uHIj3r6JLyk2auJT5JqZeY4T/ASIHKGLQ/cRhJDn0ADb4yWtg8jBpvnF/jh5rL42JjE
T20fjWnBtL5p+ikOkrmrr/J6RvSc/S92B12Dir3r1ORQkbHFQB7BIOQvxddMUa0nW9CkUw1xOcfZ
1+TV9djzArKSFyBrnL8joDRQ/UR1o4JBo0Wcdlk/0L7WvAlvTg6oGV+JP1sQpbiFMrk69DCHbRwY
NiAW3WivorI9FHUUwnhqkqMuCkU3xtzeUmChz6wIH90Mj1xkD580M+8ZW4h36KoRC/OCY04IJpYx
xWj5qyVwbHV/hSEW4yJ3arOx2PvscanhvsIM8KEHSrvBb7pG+asEhB/zoGn4X2mGv42z5pQtwzEa
cD5NM9F3VIhnvZQyWM1japbmKU68S48FDk5fi/CEsGWPRJJb576E59jFIGWUHcKzoKIF4O9bSbP5
DhrYtLd0SMZX5yoYZ1qbGd2eHNe/kWX35g7NzZykD8g/V5wMuOWa2lCBicMSr17pXA3GqgNojl+j
332iUVaT46BAmcyhxxU0gcKabYa9KcFDLUT+wjEKzC06Pze1Gd4RyOW2j3vvQGft99IUxhU9wp+B
TSJNGxENk8k87ioQwWS7bgbJN6LLTuK7v5BJwJw0ss5KrkKRfTGM+M4s4LR02qHVYMAThYGxO7kh
oJTaToeg9eg1IpAht2ZlELTh6RLWYBBMOX83c/M7ltJ+g8uxOKTk7m/GBU8k8QAskuPEU3Cqkies
78YW96e1w0Crz8MKeGh4idtkYbc3SZ4Fa1XYLYfM6DhouWd91QW5Zz8Pdl8f/ztkFZ3u5p8MWQ6d
0gwm/zBklZQQ/GnI+v2P/D5kyV/omuMSZu3PMMW/+2PIYpIiBsWQ5QgCjjaD1L9mLItMJl5fsFu+
8lx8Pv+asMQv9gqU8oTjYLIhefk//8efWsoIpf7pf//I23L8dx05xHUltW/CNXltK8qMH/SjhSat
9Mw53aCg1WUIId73Ma2m6nYe+jcQA/717C9ZEPd0eUNFhaUiVqlJZY8aj9J2ctz0RG4TTrviMbhQ
7RaodDCvuSVfDRdX5xJyH0inIJST8LjBJ3sd112xI8tGX3IFG0rHnrOXDk51WABw8tz1eRrR0YgO
RH2NRZ+pAXh6ildAKZud7Ywx+N4zdHLbs8ajYwL4RZtxU4Km+u5NXXLMS/J5qsZX7EkJS1MLutEi
TvpzFHh5fcSAj32TzMKlJHfE74k3P8EyFJjz2g2p81sjcb+lfAkEQD1uMbYcUmcSlznUzslsSQe1
bsTapzFgQ9dwaQ1RHLyx+pIPpPg6j1JfSPUEMi0/ey4NdW/65SVJbPtcMy6tz1JQKOhvG0WjAXrO
Cv7moDQSaicmwFwWx1OAhdanPtx+cZQ+mob+UhoT33cpuSRrgDsrzZw0DxPzLnHyp65Zu/m88gmj
7MviD4/EiB7TAnyWN6SfnbmjZbyhb0St/mQzpUc58+Ib1814R6Z0JeEmu9woAqjFV/asP/lLxUSC
/7qXPPUS3EgDQ1PTmPkHPeOI7ka+b7gsQDA+KL43DdIMGEtIiMAM57R+bfXitclBPdXNs5k5nLCq
+DVH0UPa5w2MC8E4EF1XKPabiuRTkNWLdQOz8disOvoc5eOZtNh4sXWRBqYgxjqm5W2TZ2RWaxzg
AlF9wwnR30Eds6CvsE/hI3twx6l6XFKbahk+c4hb+aEVTtDNcXfgtkIOAyndjtMjq6Hs2Lvd57oE
z1Ug2W903dyY2UtHnSiH2F3deF+yEdxFLnd85b0qGJsy7ILasj6OlrklmMNaIedRPXIRdL1vXvi2
+lRYebPXnSkrhEZTPFYJQ+xSzOrKqfrhLa/Hlu6LvkJhjfNdlyGRt5eh82DGYujBHdRBPvO6i9ta
5E1Ljo8dXwzDMH9Tkf8tZYV+TZ/i17aGT2awbtnaixpO5Ti8xF09cQSWBDOSya7uEgyud3HsIDEP
rKOA6XL2acg5h+54xXQsNrabnNWEH78zUpbP0MzI/7gBSuFjiLEI3lCaX4k4aqZtg7jpQSv2b+rC
ee3N+CuRFFCUXklzSWeWH3NZSsooxpRz0kJ+MI+x1uBzoZix35oWEgk3fXzh3EGxQjF9QA+PdqFi
HaysHsg2VuUeTDT2XfN1LGUUmBUGNZZDERR6xNU0nZ5IcR+EXe1nz/mmK888eX3yGLpSUMHM+OJP
2XDQNSG2MIEa2I/Ws6mlvc37btyMlbx3qNUsO0nhcnPVILcTkn2OPBmwvdkWswdrbPygmK95SQy8
+bKO3RGxJnupxm2xiNPiX2Q4JoHh8a66dgZ1s6A00LZG8ySdtDhghb9nT+biuQvn1fHiIUKl+pSL
6KCdjJ55EX0Fie2TACAh7Sr4NyoMJh/6h7skW/7PN+z2AjcD7u4uodg0JbOtFecvpJoRl8htYaFK
6gMPU2eXF7qhIJzIw8IRcF8pYl7aZlLIh/ZtbjnNm7RjHqykFayjUQscsfQHPTnt0ZAchacVahzi
3HkcS/S0jdehRDtzMp1YbY947VN7fVn+PsZZeImi7GT08ipR5b1F1fppZrOGYKObNy9Lq0c2lvLK
yKanX5/lLtZGzGPqnlby+LgIfhz2j73PHLQN3QE2SeNDzeOJUQycb5sVcPer1jxhbIQC333S4AOh
VVA7DxiPieYM6Oncm3ZBbRrQHMtWCisk5iGcTl8iNXxYMPLsmnHod2yVwe8JZhpCNrTAyKg8wBbC
cGC/MBqZu3wiL6eG4UFHut3XHf3nvS7L61/TClmCvoj8Vd34NZkLQVpjr2wvXl0dCyMM34KxQkfp
eKG/ToxuiEGhNTRSh5FEW6oz8pumrh9a1QxHWbdvvmzbQy1YlsIvJmrL4GclVNH59ke2NFSHNICl
PWr1RBNZW+74F6M177muqL5x3Yull9shpsW9yDpvP1mIcEM3JHy6zpc596/JtuxYpNUU8OGJyPCT
SD3CEfLNb4Kpgpuq+wAkmMQWy1H6TVI+/wRcsi/cvWajfgSlS1Q4zBnBuoZImVL6KnIocGE6pljU
DMiANTuLmsgbXBrn3HCsIK9qgOdc8JyF8cDwZgA9Iz83uOxgltmFreZ1aeAu7OfaxkwhhPn8qtXM
GVcZhtpXMgkapxK7cdJ3WT8chdGRnRqJ/w0yhYc78dUf0zqwVZHgBnTDjxDSWPyWhBYaA5sm1tNl
S8NBckoQB5/bZLJuC8Ck3JsclRHlbrK8fGKx/LUnUVapXv/WtPffzcNPDsUWp1L82H9/KL6A7Pqz
lf33P/L7odj7RVoWZnT0ZOXbGNr/OBQ7v/iY0SVwHGGtmFtM8//7VGzhl5GwRZTk0vQ5lv9+Lrb9
X/h/mvzHVZbF2fn/DnwL88RjLcJL47gO0ObPx2K/s4jvUGqCFOgcobODzEdOabz6rsa98BNY7F+W
HPwuBDYBAPOj2Jms//4HG3scLq7CxwxRd2FrbIzWKYmvKz18SXGB7kxVP/7wOfxb5zx/4Z/5QOsP
lNKRgv/ime8O/VHRdSS56/Wsml/8Bk3bUmGz7/lu2fAv72prCsyupiRkqCrwedbPKozfVc+uUwcv
ALCwEHzywn3XGVnN+N21aknye3Z0NSWs5Zd87n9S0bj+Gn/6NXkvHcfiDOwKxWXzLh5QhpaD6YiY
YgcV9npQkb72w8FFVzbN139+S//yC3nSoZfSZaFK/sGz3kUf2JGlfd5nfM/Utg8FPjfoWZzy3wbw
vx3XlPzLuOYpx+JHOesN4rrrwPjjpZLydRAT0uThn2C6XczMOox1VH6xuGeI8glvJ0o6QhKdpPso
xVaCWbzeRX1H53Wlo+NSWZY+sL3ot8nIlqsnoM05lL/AgtNfcyJWQ/Rk2LF/MwppbGwn6k9xONi4
Bhw32burYXamWDvKjfAFSmuxLZB78IK5yZ2VjZcIt/zBlF5+Zwxp/DAuszxbyMAsXPJcEwfT38BT
VbssJIUVxUa6w8U34LUq2J53sXdVdUN8JXOc1JAbbPXZWWY4dn6sbgCZouIT3UDyYFfn7xy/L88K
wOyXzmjSj0s6iTwwl95h/YL+eG3imD6WIYc0/CVwiuvFnABlIko1JKYD2cr22e/VJed78ViaMRRc
18LYnhZAhkqLE6GVZh9xhyxHK8SJTIbyQjSz3XkQfAIYpN6+saZtxfcTPIFoeTaSdnmiF3jG1AtI
Ra24yoSPB7nWVgvlhrUgqFrn1lWFcXIT0ozzpKPRf5yNouBs4YVTzAGQ4PJuWLyWQEnXZye4lubZ
NQcOTLTnznovQdyxpTRwAu2BlYq32gjLzz3s+wOtTxhwwnlyUOTbbuEL0vL1YTa5KLTEYOqmzOKl
W3YgyCR/yzTOEINjVeTXLBeNXU9g5VjJCZSIbLAdbUCy8d9HRgl2aaz34xCALYo/qF+H4PfH3k1K
61zG4HKvR7K3VSA0vzc7wjLBeArDJgY2OiThy5I0Nd0XdQeapu3jPBgHejJvfduZgDtZUD+OvmUs
yKwzHnEU6zwNyYBXy00je/WxxZb5bM/5dCeogip3MYK0g1WFkO/WLc3ZfirMOjQPfr4gqnoq1+I5
GXX2JXfZuLSezM90chBJDK3FoJ6op9ooZQLHXdWEeIp5YDHJo3Qck3W+nJcJfKiT5qde1yNrUH84
26LGtT67/QewMmyC1uEVI+lbrsLvUBjbndli6TUZeYd4fLD8+TVjFO7WmTj+dTq2QAov1hKCp2GI
LvNKfCZ0yFLN00GfY1BNmzN0mU9GtvITcNVzf6Uu4ATK5ahBhMd3Wxf0cyRjs3zIWmwURTbRmgdD
+7YY06dy1QP8Ukc70LDtobRGpjr0g1aZL05HlMhBQt8t3uwyi6VQeFYVAudKftVVTMyWWHDitWP2
3Ftme5whRN2nYU9Icm7xpvSR8ikg1PlbR3KGT6cF4YuKUnPO33L6u7cF/TZG1bEW71W4b4AXB36F
8xpSKwsap9HHGNfp3q2QdkqUuV3tDO2+bYbpSth3LsfSrRFmxXZMQJxUHm6nsoq67eJI0FS2uFeG
IuDtZjfeUhFgAeu4ia32DUDmQ2XkOtnGFcuYfsyNILVDAbC5vKbPjGvZsQYQmhHmpsbowfF1CNdA
OerAHquZxwMrHbWgARMPvudOag9izb1juMmOPvftoQ/xisZp5TybxFQPTNvddVgXGUIOt7clex/9
2B/fFp18HQbVgH7MMOGt9uUJ8m9aDMV105XP2MrTrSvS6WJF4uNgQGBWITLwkNbdudIr5oxili2g
AlSmFqAZV3oKDZySNmuneot5UEQDiwfXLOKLmSxIHKEeXFxJnhMMA4CFZjRoiQE3Rb1o5u792KFH
y9fzFr0RzSQdw3g/jHZA82oR7ZYKUjBhrPBc+w6Rz8YAwtMN7TFZDPhbmcf8Ggt894Pz0oaWsR0g
ccEO9eSVh0dir52BvJGfXtKhvnfm1zCK48OcQIRC9cwfHGLjW7cX6rkUUGPmpLtMikjwaE9PU02t
XOQDMhp5VJ1iDahsXFyyBSqrvkz2cE2xzXUa+3mwmuwA9w5BJbnnDKO/yvyqP4Jeg8cY12yj55Z3
GS8Btj/wTsVw2+Us/lJH45u27AUbo6SiuCjuud9oAJ567H0G1/yv06jHQPddtnDpmQDZEJtVAoaF
W8JZ2c9PioGY3D9nocTyiu9UEJb7DH0ARyelTWSx50AyD118yae2FA3Thxff2aaxXHUpE+I0+uNB
5DHxlNgh9eG2u17oNIeCFOX+Jo7MU9ux84oUUhNtey7rrSWp6AAFLGQfOraBO8V4JHdtY1HfSBdZ
BvdzPEEBeEPfeI47Np0iK/ZA1dmMsOX9VsU+dvr6moXP6yiqz6bpvTh1eCi7PiQq6F/mQs6H1izv
SVKdxjn97qiHXxvmCmAqhrZuChlea3rEd33O2iMyrl1W1ZsiQZ7iYC5PqyWG5NMZ/0BxnuqhAT50
KbLiC6lJtXOYgo2u6M921e9ne6Aox/gKGo7fpnwm14nmSaLQGZPHvljTBACKN4uD5gk1l53wwPwd
mZYWa+UUYIA8itdt9aq65v0VXwib1JUDLK/B31Fyh7ljKJfbdkoeXVveuzhVPyjo8junR/f1wqvZ
GZ9l2HvBFEfxm0xrSuTgDnzOGGgPzLnGwe0wg8iIOtxwbElDivkmztmR13agRrQEag5ZW/aHomRs
lrF4wuSCqTofPsW+SM8esUDiffGMYxh4iJbLk1gZLPUyMsESwZmL47SUJyDpUHL76YjIA/wzjkei
mreGdM5aOnwo85VGsQybTx4NL+yhT1Om2q1pVpwf+PHpxk3MCGB9aEx8R4KAJ2eXV+ULhD++2Scv
yr8qmc27Js3NmyqdsjsV++cBn/bB8HEfdrBSj2bnfUTHFddVVXH+6SkF6ozlFsBI+grWhdrHRkyX
RVA21LXjcO2lHZKN0Ap4p50cwhzNMtGhFciyKB9kZdb7Zl6a01KSugra3KMNe1HhnWGQFotSpJUc
LtxH1TqIci0ogiKETNMt/Sd39o0H2TfFwUon9yXneKG3Wi/1K0d6GDgh1utHyBo4ybPhSqWO8SGz
5wc7quBzUUo1cOnv6qrzdkssge6a8hiOdytE/1D4FDu7ky+xMiKg+VTAJzlOHH/K07MaBC7KehhO
RUERdUbmbdd0uMPAp9f7tu2nM2nq9qPT9BEnQqn5XqRDMIxB37OopuOJaPCHzKUeKbfL67D4lHEV
nLCgBKPGw4S1qAtMjGkrGAvb/hidMd9wPaxNtP1Atoxdfl28DH0anfBbHnueCoGlCda5tgeY1cKo
4XSWBe47iW7zuqyPthPOa34kPaboeUG6OOCycbNtwCjNQTnwGTkLDG5qU/z9kNAcZOB7gIEtp9vU
EtVtBcpWsC+0XtwidT/7E1zWXiFiT3GJfiOrFltJW92gp3SBIuMR0OP9WvDV+9vE+1/R5CeiiQ/D
1F7H7b+XTR70F/1ON/njT/2xTmSZyNWHo9ExTdtHnPijMgg2gHJ8MNimtZbo/KGc2N4vYFod5AyW
fJb4caNoS9gBwmH96EqLRaQj/pOV4l/EDBaaKAqQT6TA/inej/aRzCmK5ZoqerTXYsF9PcxKU9HF
GfBr2Wj+YetOux/eo38jabwnAQg2qLArTGWjKcEheDfq20ZJw1e6tgDz7vBVw6bugMmNo2aOczx2
mqMzKLgWsqhPZcKu7D/98bTvsOBl9IeQIs0VsvGDgsN5c+yGeQT+12gq3Dmv3jgg5B+Leawec8/s
DlqAOTRCcmpl53Ju/+efL/76riOoCNdCaFgpueKdLjAZwBdkSK9ljUV9x4aVIBg18hvXJZW6EbVP
4V0NZtNqi+rRywys3KKiFcghcHIyp4K4VFp2F2t03hhX2a+MtTxMfW28/fMLXa3Bf9ZkfAW1y1tt
w57FhfLu8gDBLt3QZyIvOyI9YDOTB/rlNOZRilCIbU7g/tGDqu0QmfaJbsz6aXA6xlgJObfq6+/8
Wedi2rG+jak9upU6YWxyKT7i6pe7xhlf6NxYOE8bPdxGL/oJ3tpalb8/iUq0bq1sY4KNHlSN99pZ
HQ9YlzqofRCmjMBuWaJZ+ZgQOjI/5IsFzotV1QCKc1s1DrT84oCUgeZdAUq1UxbPg+nMTDk1MkzT
0E8VlWxkISAOEQfXfM4++x513P/8tot/96pdV1gu0hGgGvVOn1KzL/EuuTOmZdZ7onLfiqqp9j5S
KhvM7Anf7MozTIH059T4DvobFXrtz67Svwhy/vqc4bEFcQbp7z0gJARMQdCK7KEdy2HbVVRAUY/w
zDC9j4ZO7JNQVht3ZcN1On7Sjj1fURgDdxSowW4qQuMVROYpKUzxk/fn31yWPLaUsrmDJLeP907v
Fdqgf6impr4YWCW2FeOpW92nrtGe3SJ+m2VBqyYpWfiO0MEU1VGlt0gGf3wKUfOKXvehKNKKhBHo
r3GsGULFnH9wS2Znxv83g7NoMOEH+snl+OuN/e5ydFYdXJmmL7FtrW/5D0+eKsmSobOBQQ619XVW
RGPLxQ949K7g+em21GO9t1T+VPYEu1UxX7IGBC4P8Ms/X2EY+/9yXzhSCYEnxRdCuIj2P76QWrbu
LAbewcFLNfTP/sF1qg9zMh8xqKNcJZR3+367SQSNSxw60NpgCppN/SlN9Ldh7O95iBvHQkGyjIBf
BhHwsw2dQ2TP+J1AzXmcj3z9kcHpa95aekejJH2kIUu0OHfjHbM0wBOosp5dusc8y97UgtxS8vbv
Xaqo2E8tK1yJhgcpb4uw84L/g7eAFAWfAtcSSLx3b8HkOrW11HLZLB5HcQD/lwUreosta1uPFlCL
wfjQtDmFMqv1bzaOlpnxGyQG3peeGoJkFCcstnvpzWIHq58kfPJGb4CNf+wRU+R3BurrpTbOeik+
8rAPoqpWuGnznWiGV0SAO99O75ewv6FI5ZBOKZtcj52lVfDYYeXywYxb8NxUy/+2A/tbXfqvNiJC
JSCHfJNLUEi+it+tMJZWVg7rzPX7N5QPtvJasng4pgd/KYORWfRQ00j5PdGufNIywVGMAGuSkKft
02w2ndJmYMS+g15oYkbCZfTdWiHSuCaoxRnd6kB0zCaiCqh0U0vsf9Sbg5wrR3fP0dZ8KMxZXg0D
/8zPYlwnlNem0crIab3+KxlzgeGHytg20Qad48lr63bhXiS2vzPpVsa6/QChEMlicK8HrK87aiuI
k1RzGbBgX01/cYSdsL8RFQZp2p7Zj7TxzgiT+mPlG8PRYnQFMpQn11YzU6hXhIFR8lnC/aj2Y5/6
13bf1QRxcamOKLV78roOLIw0vILpvexskqP7fJiifTuN6tUZnLvJzqt9Qxb3iBsG93wN7bWYiuqu
a9QIBsgzAi3Y8UaVLeEWhzMGwGl+8GyCu9PsJJD/qofRoRK7bKqzs5T2CnkR12Amy81o5v3ZEj3s
vpKph6difaqa/sBACFcbxOh25O/eMb5uOzs6TjMt5cOU3ToV+9Yli8CEjK71Ze1KoWuRMaeVkXOi
UCgjpRhCDKl4obhhp4s5dfLEAUTgo1byIfIozgEp1+2NhGKlEVf0+gvZJzrgv7mAXL+PAyxMqq+q
XdtZzqlBR91QrSc2k2mdyjKUZKL5tWvNZiNOkQDZuNMiW2ecsjDnUo+cDce2RN6tpRl/LNSyAKFv
ugD7fv1MvTNtaJpgZAxNfA3GzV+b2oEyX4aXWXTzmWSIIIIaKY3zuln0tkk5xFbaqXgecXLaz2BR
nlsFDqLlqH09tMhods/+LmyaEo/c2GAmJ+S4I5Dvf7KA/z+0UfLFKCoTna600tt2VO5bH4eUWqKu
59sQlxNgXd3dYTSAslJ1pNXtUudPfQNWgGznSQ/OtLP6YYJi5+VbABFjALuxxyRdN3YQA1EP7Lq2
MPyHWZC5tb7OBsVA54zCqWEkl9nBDHvscX6mPRICdg9yWPrVdPGkq86NgTk8d80JOYCaXYHJBXjz
elzv+9Y/ZC3HhdmsyofETuqdKWVxYkNr7EtruANHI9XWboma88JaKPR2Y6kXsdTDqaloAZnNOvrk
5/a+s5GF3NAEvmqsOyL8XZz7bvsqpZEY7F+pdX/PFx4pCJZ7JzcviJaGikd8BleClYQvHkexuB9K
q4rb/dQuyxVIsvSTnvR3kwUckVogVukGImN8S41DC2qcJ/CntDA7JP6UQ2YxqeJBDo0+9Db9BPjf
eWKFffy1txrrOZkAQmG8FoAWPfvsGCq7pFEdncGkfxxautAFksgHb7DPKodjaGuICTUQcLqrzSS8
wY447dxqduF5d8t1XC7hjVkZAwmQZWWLlcYIB7N3PlH/ZAM972Tx2ekyBiSfMyvMiIxc89Yh3yJW
7XyT8n190k1MyZbhiDKwzYlrrDLo1LlSVTmbGzWU4atVdFDBOhLdMMmdV0BGPhJMygXXOSO9VQZf
egDE3Bh9iwsSxHJSfOft4O9CTFyMzSChAAFYoK9tGsu7Av2Y9QAP1WnKaSRwYdCfWw100dNdeB/1
YXFgHyH2vTU0FNiFPKvY9w/X8bSkpxAUQBGoGQI6HsUIH9nUGGAWqtwENFYMiK/4JrmHB2NSuyKp
+Q4IiU599VgXX6WQroM8SsjCzVH5YGlWBlQdUIa5EI9RYcnZpl0SuQGLMBHYDfmH0irvKmeRx7iv
vCCyFh486OIBB+LoNMgoumlrqv/wnycwOMEuQLqQbD18mNAlEuDcjZgiI/kEhcavSfnxvEhjLrmM
1eqe5usnWD1UToRO8UUn7kMRyQrnJfEV5Vcv9ZhnAahKcZJ1mZMHBFkDhSLxD3ail9XDtuxS2dEj
LxxTPPLdYW1RxvsjGE8mBtdKienbVFircmIzG3oeYvAcNTt26MYTjxLsPL0wn9oCM0s6DDdNGM5f
rMmj78EC21GOlXvuuPovkqoGCzubSX6lnbqjKvvPhtTLY8qZT21y0C3IPcqt6dWuFyJQc9lkV7bJ
ZBoYhTthPDXy8lOnSn/eLnbdsB/q0wGAKpLsZoyEvpGx028bkbXsikxjLfcqbe9YQ6k7jGYfUnXq
RN09KeDxOZEhntyRCGKr+vCFz2tFo+jiLcFQe09zG978egBCRHACwssGmAEPZpMw0GueNpiOK/qx
vqSxSbpgSYzHBgTI3rLR+3YT5AO1ob3O/e7Y3XTxB/NODNH8HHLnM+JYYXjnpW4aH5H124dc1Ez+
9sw3qk/cvyuKFxPoN86uyqJNXokdCWZ5Kav6AkKOqgiKNoDKuaZW2PENUEd9KdJDxEfH88uZXtJW
QtpP6k86cq0jsJGeYXD5pqFyb/N0qq9ZvHM3MzR8T4YML6MOjzhBF7x3jXVDnqv+urCqhrm8UEzf
uy6nIJvcKCunKvAqg+u3xEbB+s/xtmOkF7rZzPDFT/I3mAcckvVcvoU0gC+iLKYdkIDuLMPY/bSo
tjjFzDLPhU//BcuiwKlb60MZ+/TFt5DK3PiYh6BFlcDK989nYPF+xGMgxkW7lk45vDDnff1TPAM0
sCL813hS5b7qNJtrRrnSZslj1sYmd4dp14hqAhKpVqOp092wUZuuZmtyzxab9Zuem286pi0lkP/8
4t6PKBYmdyCYjCe0M5MofjcrCZ5kuhu5CYmoT+wPhHVWtq9vyxCWHHAzY5t6fNBZGlvRb6Pv/zPB
c/1BX/5Vof7/R+2UjVyIevP3SuZj2X75XHz+MXv++5/5Xce0SDLQVuszMAkXQZO/7Tcd0ydEvtab
E3BgW4NBCDnvXw4w5xfHxTCy/lubWMYaWP/dAeZYv1g2MFMfcQYuKL6f/0THtFbJ8MfJ2vRgmoAS
ZKZxsCmtVrMfB1qqejJwMDbL4ZGe8VSl3nE0YT65bfUwtfm30ifQwJqdSlAgklupWOzCcsQ5GT3V
zGPUDUbbwfC8G5Ck9SbSgLFDht8wm8j8zXTPEalkuec3bWBrDsWpTcHmrOIPufAffnjjL7+96h9z
Hu+vfH4XCrw8E3VDIFq9H896jgSO6K2FLBPjabLSU+wBHw2TA1bnwU628FOTK4+2yp/cc9Yq6P3p
bUTrQXLC44WR46+aTxz2g8jgRrGwhnVhv8T1rA+ApdsNPldjk8xL4MbjeHJrSx/pvjaBWCOLNTVT
DO5nesMXgMyza3FS0+QNbNdMAz+iL9cuPRKg5LD91l73FoTuek3IvKLF8ye/hfjVwPXu1yAhifaH
x9BHw38noGG68BjRkK7w6zyEjePRjTOdKdj+whNvU6dFjZg2ffRjSejde6SlJmarnd1agFXCyGxY
EJfkWsWTw5BAM4JJcgJq+yEZkbzGirqoJFUTbhLF2FCHDZFIPezC2dGc9QYSpIsJ9DyJY9rNe3X0
QswqTiowEc8E8sidLYxX0FSmTrAM9xIs6bL+nlM4HFB26eyLHER8L9Eb1mntvLCDACEgD13qfVc0
PmGQpmuxKUH6lQu+pqh1Dl5UYGf22LBSR4Ex0ehJ3xs0ZRS0GZ4Nz+ZVt5N1GcqcQSrGpctSDHVf
qsCe1HWjzddM2ReGdErUugq/fM3BH0pbhvl3O9bI1Z1yX8i1riXTRXtObaM6plWtbwqdUoY5jHge
PKE3NeSBwHaUvDLd+Hqa0+o4iCi8SDMtIDnxxaxzqjDzeKFKe50JPI+uFqKC1tp3ioG5a8xDRoPW
IecRf6RH/mJMGmDd9L/YO7PeupFszf6Vi37pJxoMzgRuF1BnHnR0NNvSCyHJEud5CJK/vlfImRe2
qyrrZifQ8MM1ClXIclrWochgxN7fXmt400m28HqiF6tz8qKXfceTceSHXRJyJhBJx7NfUMKiNQg2
ZmlZ2sQ5NzgxR+Gs2fx2V3M1IANlGOnCrJkU9oR5SoMq3iZ1oRIIBBxxc3DkLsq7Xs82daO9AFeJ
aNinO7sPYQ0nPA5+YwWbP37sjX947rlfmTejDQPZm6rNT2XNKcedHpQt59gBX1OWE0Pvqlvw9NeZ
znYuwhlhl9AqzQoKHWPF7zL2uBA1iAgzaLCZuMVRzvajbto7bWaCIJAHy+UNajQaLiWPAXf9nITN
kg0lkYXZZYwfWx77nw0V0+HffBwaUT+vJQIFqNpWOARIPdXe+n5JJvQ75blNdX8sJrIRlBMYtMzc
BXylmwa1X1fN7oqTZkKcyhpHi+F8mewtr1y3qGuIMDBphbMFn4phXXZuJ5Uy9qA8bVktKT35DA9b
0DqhSK48Ee5oQVz7Q73r6s5cyti/Eam75wgQLNWGMS/mduE2xTuxDfBOuv4yFJh0cFbREcAmiwju
PDPUytnZa/5NKd1zfm6kEBbmxSh0XJt0fvyfC7+M2QGqoGy2CKzyrfDw+QWCaTrGDNatDWpu7p7a
IL3DLAN/2kpLCFO0IZJIY8NYnQxMvjSnb6TrXxtov/Qw8zdtnnMHw//J3XzYeA4u9DjXYJxx78Om
NphKQmddM2Heok/xFrLr9GnnZHqzsRvGF2z1qZ3RrPdeZzavrtW+eYLagd7i3C1o/dATVJ6d3Khv
E+XmbT40vd5MQrBwcPcSRwaNTXmeJZSZGL3H8Wsp26/DLoH5L28miMjm3vWwAtvUW9Hy2cScGipE
EXTlGW0Pj1K8hNe5bpP+gTGicmlm1r0b9MHajwj4ZElqLCsoWIAsObylXXj2la+YhX88Uze/YbrR
XabMkAN5kJeh4V0D7Lsa0B7T5hsu8w66pqGcyGHLux8UxmXT5cOxwh246ZVDuQgt9vEhgRNrYNnE
RoZrWVmXCaSA2UeDCusSkrVyM5fK0myOSkIRthexzG74QONFICS4TwVn8pXnOf9QPo9FvI+VBXpS
Pmjdnctrt3WCoy2xbuOz0wxzwEto1/uMjMwisG1YnEV1E3dUVxZqDnFolII6Ahy5cKWenrSsp1FR
gSu2q6Z5C3TrWs/Ke5JKj9OgA4/lw4fcTUtbzkfom+xRxnyT4WPZFVI+p2m+hSd7V9kfszwB8xoi
MRb6INaF306rmrQh6Lp0YmJvvKaW1O3bph0eZ3KJa6NOxQF+CY+w28NllnWwn1KScDXf1UL2YjwO
Oji3IKj0s0nf9hSG+gTXIZZrJrapjYvyMZdeH60IejGHVuvDtkTbIGKPtKDNBFPB88xMtwNhsHuK
LOOpTrvsMHnJVxSCxL8isp/EiTGmtOXl1E7GPiPcPTCyjn3THXJIzhVup4GylVfXO4dlcRfpzis3
sUv+CKDfkiMFcwFVAT+bZQS6WPA8aW2zq31YkdZov/fRcGuRLz1yCvXX9py60BJmbshaDpc6UVkI
vV56APR5hktOFtNU4aKS1VSWjXFZJhSn8hnIR27DHGQIJtq2PRScnrPbpRzq5iJMfTWpo5CkFuN2
mCeEc83cFLltlUFtISCkjMIyo2mopkuQUP0kkUL4jrhQNd8PE+aJFtL5UuTdhaxhc46hK5FOple9
nbgE/mA1OwUtY7vXmYAk8LcdUnEytFZQyW2eNMnianYGn3+cNkVvMGpoQipzO4fqXFFdNOxRbrWs
IGBUeVBZBVoLLwuuLYX/6BUIJFDVoLhg5xAOIxUFQ5wHm5nY2uIraonnXDjhBKXaye/MCW1WZY0k
sAEgLiZ3LNbBQJgusMujY2Pxno3byG2eXSc6CEkZI9BC7xwmbICyUGoAflN9Y0xc6BksimHNzaZI
iQRwQ5lgORQ+xYCLzfxoQU8qMPZDDXGNmoZLF+ur9UFhsRSQxUGKfQ3gz7hyQZJcMchc4CTF7eP1
0GI1P7mdCTrv6brkay3VvmidQ7/Dj8MD0f6Gy03CGMwgw1Zm6J6mjgMA96tlHDGSo1PToaaCN06X
dawwFiBO1/AIqKU1wVK66a3tEJGXOYoqCxCoXjzSs7/Rzd68LFH0YHgaKR+S7yIEx4A3YAgqP5ay
XVGM6zdyAGbp9TpSGaPYWj7LqunK5Ikwdr63x5z9aaklF+HUOKtmkD51wFTGy4S1d2mGc3z0yvTO
cVXLNEyRfnmorwsv3di19aQZ1oXWD8MG5bcSaWXdcHDH+HORhDo4VN2+pLFSrkRpQGomLn2KY8b6
itpfyqqhlTmaARjHhvYZs27kJdhm9kW3x6zg0dppwXgZ79SI3yO3Da/cFOoIP9mhWROmAu5XiRBy
OhQii5zVuRUM3S0ggRCMnYz5rYkZNg40F4+R6LoLnzL/81CrMPc4LIZeQnnSfKBFEQQI7LA7vyWT
DBn8BLIY0t8Im9PJu71o24ztufcKKNLfRt18aBOqUqJJprtU81cegb91x67SbtzhAlHvU54/EDGv
Fx77v2VHO2ZZdTkYFi9fBXN6VXJ1F8RjGDBChyCijTS7edP3lKIYMaarHKutds24JXnrUFvWrhrm
TDIeS37O1cpqOV9mWlUtHA/0DraFYmXFLmqJUu5C1tQrtIAXU0ndTbfmiKaw+aTrQNVY5MoDaxD2
tsjTvkSASleu2QTHuM2PDTYDxjttb5mlU7KsJq6+3SaPsc4il+ZGfmjRtcZrI5xqde/XO44s97OT
batAXhWYm5cDb/mtbVThc4HkZqnT9M+Dqd8OImGR0yqdG0gPyVErkZoeaYuePPjK6vdjErcX8Bn9
k+e11nIO5Xzo6uYp6mPmCjhmW8vIhz0Qm9Gd6cjPo7YiRELrpRoilu9ZHAphdxCdynv2BMOqdhhS
hPxRLtFkqQjCM1s1yIamaw3bkFuNJ21qbyzaMI9NyGbJFiHOTXxGi34ixzFVlr533eQ9q7PPQTWY
y2Y2vFOdlOaKfOoNhIKU5KZG9qmr/ekOD7rNFx/mJY+Pt+hTSKcLEuRy7YRFuUNl5fDmiJUjlsNW
nwCy4c55yC3K91o2XIbmDAbdKa5ayiEPQkL6d5RfLsywhZUyv+dmbD4DTm1JuwTZ0ZkmnWGeNCiO
6WhbjyW38Nwy142cGZ6dlvJC41FcEHZFuMgZaNeiYF7pbvnqzC1/MSZ6NSihG1TvmnkrmES4dRrD
HhdhBHKrZU+5yhL/bbL04W5O3COgYLALxPA3rc566M3Zl8nXq5uAZyNTReEkGEjp80zpc9OtLSO9
ED4POON78izIGW/mIrshxe8esoEVqxFNDNmJlyu45PzSntkVwvUG99RY0+sHO0UhqbqCAWICkuO6
j3qYCL0mLsNCw6Q7DlWy4whRoOK22RY33UvCO/FzOha2Onthgq0rBsLm2Mne0L6epdJA5koISejS
gYVQb7D3mittYD0csu6aMYoW5hAOBGafL4QSTVKjOA4FaeAgktmd4oFXHJ/wkSCorGZOcsHgVKvJ
BdLHUtdvBiXABkjKSLg/0kLMHcDDMUCbvLWjG2tkvAPAFhld5cosQjLOfYg/Uzcce+c3rEq8jnFB
BLrcNgpGa0ddhp5mOgBwZ4CYMsIxoS94bJS1c1T+ztGD+5uPHOKYIalV5KEuybGY8UHHAIohgFvG
aFLv0hxeQq5Y3rCfxi6hdNMke0uZvcd6Uq0FdDGG8jVNnHXOiVv6P9O7wRH5QiuN4ppQPvuBoO00
BppZTDlNjZdWUOf0FYeCnmk6UWIHeN9ctwLgGxkOjNawd5UN2jaZ9BcKnhAWAO/d0aPJEGjOOvbJ
DfY2UWUENfHWMCbr2pQWFLvcCi96qhlcQhP86RTgWwNQTBePXR/P6n1FPO6liIZ3Co7GQX3dhTPG
X7OC3DephRDelYxoS4XjhgRueWiwseyK2o4BpqMOXdudLEiHuOmRtZLcd4nJY1zkQ9jc6oQTbuvI
tO6yDH9FDGdrS8GGUDaynVWKnDcCk3/AJ7hx+uGqgA1MADuDJSnFJtcQQeRa/WDP3UPZN/fCg/Ue
RyhwnDB0EU/UL22V5IeqNVYxmbylxygcbATGtXX89UXFPJUeEJgzACgGDtWLOGHro3X5dV6bNS/o
vLjiZVs9isFggQ0LgyNbrANDkhAcFj5BZ3Y1gxhOKgd2pVdZtWYxaRd66KYrjtMMZjH/wPnQvQmh
rK0bk32tm013PoN6TC85/UMxxzsuNbhL+vJLwa7DzGgXTnP2Rnkk/TwIdkJcMQ+HDT2VpAivwthI
Vw3iEFi5NRn92nI7Rms6jGNYfudzMBnll1jE2HvStNu1jX83DiOTNHrfbhLZAizuTWzs0g1Y0TF+
O4n+Sm1oIBdRQiwWZrhoTJSyxBqqEJpl74dfRr9/r/voYMXF3jAyMLucDPo8vC0rpB4u3zsN0PjE
kexdhtFN14U3CN6QfDAfjo0tm40XWk8uV10Vc5z4ssVntGrbDgiczeQA57WuYLQ+YxZJ78l2isYi
3VNZLL4mbXDirQvN4RGbSeJynYKVXZv3oYa7kjWRnbd5CgJfX4iyZIeURafMNx6GIISpQ/7CJG3C
jXuTCc44YS3PvlcInpQaW3THCaepVkPx0oqEkrNVwbrXxM70kVAWSbya2vCdGtxqkJm1ZSqw+Ddl
B1V4/6maK0yKxQQ3TUGR1PmphQJZpPJQIc5YnKcLo43XoqeOhMbIIFZfyo1w420eW1/jgMz4AGkl
FmkFLx8qYgOEmaCDeY1i5BbrzctHrev/W4fl+wbL37Zv5eVz/tb+5w99l7/9+I+/ShuGDsp3ZcHV
c/f8H28fWCv1Ef7P/7pr1D8Vpfb3rCv/4+9f4/Dtx5bMx5//r5aM5dEfUOFch6Qo9cTfkuX6J5OO
DM1p/ptaPr/xe0PG/aSSh/SoiXszUq6+md8bMjZ2OdMmLutQf7QFA9g/san+iFVlW+aPN59OuxPJ
m42p0KbmpTuq2vld1rFtxsKsRQWNrvcuRAP7LuCgvIy0KDqaiHci18bt4tTp3VTH7bYgGwmeJv1M
MLC0iVxNfvUZWw6TDgVarypP8svJwX7gg2i7oScJ1Qq89U1T4FXxUnvHFDclqdZ7KCecOnRf5y3M
g+E8l+l0PXOAv/bj5jVAoLAbSpDqWSOWQ8IeLJ5ixjPQqC3g++sw5b+CxI93pSyvCbBB3aud+j6M
bXtfZlTCDZRU0LXzXeXN10V0maN82ky2uZMzjWVRrjXpO2vyEU9KTbWw42FjUmNa10A+91FKdgqZ
04MTMm1slVO0IutprwMrEUunJkqmu4KNUjSvuqw+kTRhtt/Wr+JRw3zjmPlyms3XTPPLE+gXBiAJ
dnQCxoFJiG2bB160sSCMv8St/VrFBgGuGLp/kCaMsQig8DV1fPIDg3FIAow4EPFuYpOC8NBM93zz
a3/QpldUN2TOAjfNzmIubEaEoXw5mLWo0UfBZY18l6ZAXzDQRxBmRCIk/PLc9elWUyfzUabtl2rS
HIbWKbVJCx5jmM7lutZneWzMurzAnmsuQjmmR2lr7gn8zzIfA0Ha0XQ3Fk6HS0ZV8wPylbshTS/r
RB+OweTUCLxM4sZssR8nHD4stDSxloVCZnKIT7ZQVASBDN6Utk6FJUlqdmEW50Vm6MsFbQNnL0L3
NhaVeQnRlYZ7LrKDT0wYWOik3xMiKI8uQJItOsD8usDPE5JXgk/EbKEGGIP/Hyk4Vex3joTthh+N
v9GTmmJDX0XipHfNdIt6aimdxFt1IyelsA2cd1l18zpM8aYlEYXnbqRy4jqSHJoN/KkjcRYchaMl
J64Vb4y49Ag4KGe8XRJbMPTqRF70XhPMYfXY7zb0W0B9eWk1L0JR+oe8Yy+yjIRZrMjYwW9KQjTp
ESNrQn6utA4w6DQPznPTDdyDbpjvjD5hlJH5SO4J3YC8bBp0VtxWLuxZ5GjoqKg6ooo3QcpAbNH3
zHmxg10JpwtIOTXdRer6r0adl5vSL8XRKSklhvG5j5p1KJl3igbK2QN1cVU5AUqXmekhgFJ5GCYO
H0E0EBd1KCilIOt20YC6IxqzqxwZDJV/p3wixBMzv9bLTVwF01cHPviBbCLu7JbJ7S75GvUJ7oWc
7mOfCofdZHpM23K+sLqZs5nAgEsUkQavlXR77rSW0FQyfQkKj65c3jOs3rTIxjIwsie1mC5c3tyH
Gs/CPmXbxAbba87tXLfxKo9oewaGjcSodi2KviVU035sGDWzXX1pGozch04aUNQKaKPkGCxPdHDm
955H5a6tSDBhu8w5z8bR+FhIdnut9Mt10NM744dUcYoNxiWeuHClj0P7OEad2I19b1DIG7VDxWzd
uoRqeE2FOEGClCAL0AgWUUyqgqvKqO91uwbaFmoWgbCwd7iR40qi3sWJ7Ehreq/dof6KpUo/d6Ob
1QvdToIX3QmqKzv1O3Hhd3x5KmFUbalS+eOBsNkI75uZYRoHvQNoF4BmLcLx3a9jZIBlydaqnLT4
s+1V85LnPkF2IYtxzzC5foW1SVz2wm51ZHxAAIhQRbQjA9Nhb+YETNXFKAKnRZ417U5PEu9zFIIZ
jSvaylFcl+sKsitz1u4U30RtnR30IaA2ZepxcAZm5y69CM33Ypgp7/MjrVVUL90JI2KsNWm1S2To
DqSsqnG3/UC8m7pHdM41gYoYv9ELe0zMY26hH1i53GUEqX6lm9q6aTuAcSFIl7LxLmA/BG/w1qal
MSZjtcgmTkkyYcyL6n3YHYyCOTywxelzUNEf8cqMympP29taF/KJBJixoMKOg8IzEAHbTUojJY1X
0kiCbVu54bbVclLGXlCKvU5Yj0a5yWle+sz1TyFyXwA009ZsE/ElSFlAl8DQe9x/BewnKzSKY2GN
pK6IlUY75oCsL23vDGtWXhdzThAhW+pcsPYsgIdEebjQSYkH1wZ9ZRfwR8oYUq/ydlkfCq+0w+aV
WHi9BAzUWpm+9AbnF2sLi0IJ+K31iR70qcZmW8cSZtnTjUuyf4YzDkfuxiJ99WYjFvN41fBGxDUW
t4N37KeeieE0uWYw9JQgJrNS+lmTxtjrQLRyQd1uInBQCAr0JrvOnMkNiteYzqKmb65HAz2Prjxo
I+GkJ7Jo3qYFMcKoJr40fczaTezh6s7o11zgoyJcrAxrkCayK67qsyawr9UQPG4RoGc3bqOmJwfC
chsvSNsN3ES06FCTM8e9ZKoEHEuFVnEC7EcvimNmzRJw0aCBg3BZLqVZRRuG44djgSzO+rDGBYnG
WQTBeQwLQK2pm1RZ5mJ0cxKrxlIoA11Q11AYWhTdeV+fBjR17M7HRQ1i4FAaE0WXxm4WqcGIvGXL
YE27H3i9hdDDoFd93SLCG+B8XgTKjUda/5in6VOANE900dOMRM+iD7oTU9Q8WODxr63Jucl9p3yN
9A77ntXhaurCjLzWsKGszDlL2frQaeW3MwTPA+CTHgJ17e9a5fczEf0xPNJuDE8Hme8/k01Id3Rs
Vc8KP2ARel/shmpE2uvPmXIIcubJcrru5HBJi83BrabxCk0Yud7biaafc9dsd1T0vU3EfO2pcnjX
gOreZo2PxC4zaIBO8bWlN1Rh+aOf2+kiGGPjeYJEsUJwz/hbNpKF6LwbXSRXWLSMNXUsUrn/czT5
73BzFXwJgNG/Tojd5y/Nj4iw3/7Ib6cR8xNVaEI3Pl9HOI5OD/y/Bl1JZylpCaEGC9s0v/P7ecT8
pAZAmcQktc6fUUfY388jKnDG7CG/9zEd++fkJK7+DzAmFhz02QLltmGDMOOb+P48ktcU+Wlgqo4n
qVUzq/2LEfEP5amx3pVlEt7HIorO5DEfy6G31tKhwMdLiddWZr95lP8u9B6MLr443pRzJDBRecXW
rmA5hVHwMLCA7clqnZKZbX8fUprr/Tnc4duptyDwYNUSm13SJaFI5fQQrpvcA51KzcUZ5ukxw028
dMHNLEnHtBRIYKPEAzuYCHHuHukqcZcgOZvZndQBzKexlr9ptBE4EThPeTiozhko1JJZzmU7dNPn
SUccQOXd2MC56QAdEJj5qGtI5mqWeRUYx8zMw3MXU8ymhX7XpHxYcszaJgzIvzL6CSAjiKtjUejv
fcZZxUnZDIdiPll1d6Ym/05VWG6TlI6n2bGZM72R5E8E0X3qBjiOBi21S0eKrTXYN2VuLRNiwMum
Ls+UZu3buGKqg1KOO+5CASabiBQ4kyKy7wKj4LuYTGr1SW+cKCoX29hhTnaGxK3P4t1olGFbA94x
Q+tGCQ759gPgDSVg5Smod1ljkNVjVRJVyG9dg08TskMN6vJ1nlPGe025CBQo3FPIcKng4XkcnzKL
+QyFFZ9Yh7eBnifLMpqeS94RRx0KOaFTb1tz9mTwrQrOk4KVTxGNHUPkj7ROs92skObdB93cVqBz
ASKYJhbw87CRX9pyBPpB2mmTKES6ULB0jWE9imou7RCCHMc5SW892OrlON64zMgwdXKRwF0PA4o2
5BCdVT97N2ED1SMivIPrTKwp7r/kit7uQszqFc+9AuyuD85NqUjvcdxehX4LWjRjyESfTmFBvtyX
LMlpeVUnPTpMRY2XjIIswjE6s3/cNX1x4Ay3S0v3a6uI87liz7uUDxb22B5oo55bg0k1EZAESaai
WltWhc2O1gO3ydj0x4qrAOug4cgCHVkdXuF2ViDwy2bwtvC3hwNnoy9YCsu10NJzqdD53GrtZc1o
GnxpwFMh5uGl4OFZT9nQblN2jxt653z7Gv6AXJH5J0nZFOYxVjdGucY+eTIUwz/P4WIrqn9rABxV
aS9HEf+7vHy3E4MogtIBhGloLFoMAbFSBTjOKLYO9oBcaQQCfAJGiFggV4oBgNPZwqhrjhiwTyG+
fDUiEyEBLZgjCIpoRaKZSqkSF7RKYVBP1UOgpAYhMwhMSKrHQikPWiU/yFtiEL0SIkDJwEzQ05Zl
anAd9XWz4RiY7AOlUghCueuVXKGZWz4ivoVGiRcspWCIGzKtwVARYmHKeeMbHGinBmkDVZCdjsWh
xuagK61DCwzkaorYyKEnq/e+EfNMg9BQOggw3W8yQRDB1NWLo5QRwgbxb1onjCw7R0klug5haYI7
0beQ7WR+MK5ZmHYk/Z/pXeO9Q04Rd9ljaWCrSN2L+kNfoU7lhlJapKDiFlJpLiIlvGgiQ+wTxoYT
JcKgYiweorDdFw4Dfz5FIAM+1OQk6SIeLNJiDkgeXck1glo585Rww1PqDRMHRzxQyLF8AKJlnHIw
87gFK5wdMgMSntP/WPVK6EGz+EuA4cNSqg/oBo/MotJFAzjTKx0IM1DZklGAgjEWyFIBMWLUGuq4
RopMjS4aSFadG2knyWXI9Bk25XZYej7wb13pSDq8JEIJSrQ+3zFika9iJS9hGLLhltUqMEUAf8JO
3hOevLEaXFOBh/5Ecxo4W7n8Ykdym3llvo0bBAIfmp8Yf0rrC7IivFp0pVYZcKwU0ITwr05m2u+I
zG97JWMxKgdEFg/EWhLVqOPi2IMJ3nMYMJe0ArObbMzDnU2ygzrQJmiBKccfgQ9SFYsxQ3Pi5dlt
OHJ4seKWV2MMiDwYksucUYVtg+OOsCGon14lS4wMCSfIozUk7CuZhHI51GRQcrd8cKSNahJH7aI3
xBuyMrRXgUnp3YEfVvONENJQ2ZZ+DL8yyv4ombdmsCyn5xSJ8TqZoA+DhZKmAXWWkGV8NGgsbP3a
fjIoPVwykoXQK5UVE7shibEqMZaZCtsYfh5vgPI16ww38soeTOZAaQeiIKn7DW2sl7Q0E5Lh5LsA
PC17Xf9MLCc9zCrR46hsT6FSPrpvZdtpcu5aUTFbogJDk/Xm1VZy6ggGmQSEcPTURGvFI62yZjd5
LrR2lhUCdCc5gtbO+0Q/p07fLgM28VvEkyZvchMTvIoj8QZjmc09zjgQtGKNnLV0gsdcJZi6NsgZ
Uapv+hRyr+dyX1k5xxp89JfQpZnSmsWLObsEEVL7tVbf/tSLZ5wSj71lOUuXJbgZXbn3izTaCJPb
vW6Agg5aIk+kn3GeEmxdCL3Zy7JwzqEA7u8EHTX/vN/MyNX37OdZxnmQFkBdLdIMvLFSej4s29ZF
Cx/0VEXgfCsV+apHXsb5qJnLYaK82xbHAckFMrWo3FeS5l3Pae1QlFKuoXy/5WSyTuWM7A2ZaLRB
wrFE63MCZF8wtSPwaXPmo/20SDtYz17LcaYwvuZV1q/Id5H+atq71qPACLMIGEU8b0erfWGolK5g
9uh2zXG0x88wYE8JKTiZ2zsiEjhhreDLTEauY8WD18q+LBy1gEOXnNZmF6B7kanNmytXW62swaoM
BDGK3X4tk/yVvjMCUwv7OhmyfV1b82qs+p5W5XvqsbvpBHEjWec0vOupX4WsTdQiFUw8JrEPznNs
UAwpacyYJC2shmjVVDYd0Fy/YNKHISxQaYwZEpRqj8y6gEYPi4e6gB0+5+POCecSn7VdLZvBuMGI
N65bhwW7MiWvV5s5zwcsS2+9p2EHdybvFq6Wu2hkwMzcrGOv1CQQRGNoF2UVR9tMlkcf2MsSDKm5
xirFtoUHjjeMcbYz47MpeD+VSJWbBhZzmLC6MXKbrWbG0zdRajIcmjHdRV2nlYN9QTFfAUP7/hh5
5BfLGVxc376EjA9jH7i3Mi+HHc4wvRPKaTFkQ3Aeivg8e4O+5gyf7aaseVGpAy48b7e+nA6AXykw
VvZTDoJ6lYsGJ9tsvBl1hYuovzULu16bIfuhJgi/UKC8DcsxRiDEbaenwzpK4BSEQ5QSMGssxnv9
5JRoeQDWusxX0FEmsHJoGAgQfNXT4KuvxxD71RNuMmvhm8Ol6Hl56sLbkcC11pBEz0PkXARW/qB+
klnAt0cW7NbtBO8lv7qbbGvLj3ZP6dhdIF6972EkMzdpsRks83bRQv7fB6JBN2gxZ2pmBq/IoV3G
tDCWRlo460rTxx0olLemVnENj0sRGwBNQz/4mnTTM7UyCQEXg2dlsqqVIQN8Tu8qFjeRKc1m0/w/
p9//zumX0W+lbfnXp9+H5yx7+4+v//vvZdv9MCX125/8dgh2gWG7aDhpvvE/yFQIxX87BDsAr8Fn
M0GlWBNMtH3XlLM/oc2k1MKYFIwdx+O3fj8EQ3sCUmFCO1GUij+ljzF8dcT9biwG1hF/hUtfjqk/
4B8/p9Cxo+M+ZAp54Tt9toJiTeiDp3PvMA6xpOlwxWgQ08F2522jiL3laLhXqSXv5tJzmH2O6FVk
drcGGMHSDHYv7zAXzdTPpqoaVjT8/EPEkXWjubgzGQ7HYIcCZBF3nXYTwvNdh24VbqbKeZo7VxJ4
a3jo7Tk/TU2LgKXwsyVoQ3+T+SHDpF4tF7CgTlmT3oRF26xipvjpOVWbvkWhQSfonCTs0qacN38f
mO0lW92VlO69403dY1S0bP5pY3SJZm/ZxRQHynLIKJkivgpzOoYVZr2DenWzejASE1KVEmotY5L4
vpnBTuax9hl+uVz7FqQOyZY+KWjuFLg+N2RvjHXUuPpel0G40jLr4GZttDXm4ZbvIbyH2SAu7bTH
82339TJj6sDo7WlR+NZ90HOObkLX33kKrGQgtFtqZAmI8bcT66zU1y0Fa92Apmdq+yYwF3qPTsLo
aY9Muf3EEpNcUcO89ELOa/ggmUWDQ+eAuFmmfF1WEXKLU9W+lORAdInqR7q8rK2eE0pJWIk/w1GM
w0POfpdcSB15kDsI2HqteNDMtDiIsftSdwMHMem+YrYy+Pb7W6qvDHl1ztuUU3o2mJnZDEOpE5by
TJJQkTiUsNG3Vlv5h1Jjmxz4fDaZBf4SR2ex8hwAHkZEyL50WN7gZpJtmtn6ZZxARqPK0TOX3qqq
KnsRN4TZvZo3GWO/Kyqyu7kJQd3Z+SONZ6i/lctmswyBABE749VekBWLmKialBtSUObggvDiD1w/
ZwM2R+tyMqKTL8lP+QldkBLb8zITXCHPM8RDPjHdA2KBiERERAMAY7eKHW/gEOHQVqRktG+6wt5S
rOR0MQOUorbD3peMLLsZsIle5rm7Tg9bYFHmmxuwr4GmduPPJtKM1tKvmkqwfdc6+uDOaG89n3aL
XntvQ8NQMO7ch6IrxHPoR4wdlXuYRYueQOaxGt36uvTEtMj8plrOGndwbUzuGd/2CYJrC7YjJzNM
OYuqxcC5VcLqmKK3hIvGu9cUK3wL9EsMBOsQWBl657PKOznRhfJMYntD64XrOgm9nT/pNONFTEsz
mCE2Z1bMgDMxaRsc8togwdnMHFsqS6S3BhvJtS+jltKsw06BPfcmprq7SQBHHWebRaFoaMtK6ACb
KunnfTqzP57yZNoSTIsPHDeAHPMMS4LYq4GptnNPhpRSAMnVOpcoabgynKt65PVhqc0bYEbthh2K
e5pmxWSdHOjIZl/aDxXbuAtS5M7CdEbQak0uPyNTSdmT22u/FjXZHHMiWCfURKMIr1xZXpKfATnh
6e5NxwwZz3OCkpWmCHvMTn5hShFnI6OEy5iHedNW3bAmFzoRW/Cy1Thq0R7wBj/LOWKfWhCrkXF9
IgIHY8K2eVLpfy4Mxm8uDdpEm1qT9urPv65P8WsDY+G9+zHw8hHeeP19Cvlvd2XOf/7wX/mXX+iH
XM2fC9L8lghSOZf1x3v4un9rppu3tkdQ/3u+RP0u9q6iuyv/3/6lP/5CvwVsvtEeX8u+oAt/84aV
rPg+WsO060/v/49v6eP7/aOvkD0TMe6/kt2xTCQZiBp0D9Cj+sXLPyuL8LffFsYnAfgLdK/6L37x
2+w3vrtC/+oa/PHH+3Yx//jf+eEDPH/NY6pDbdfEr933l8D2f94C/YtL8NNX+O4SMNUNtg48FYV7
9Ytr+v0lMD95tuX7JjTBX/QSuDqj4z9sA//0NdA/eQ7SBN1i4vH7D299YgjyA7r1q/3gBag1Oi9/
7WM73N4mv7zffvRcx+8/vflJJ63mIZz/1T692l3/1Q+vQ2X1eX7Ypn/8Ig33/Yd3PunAVXE3fvuL
fqVn3v4HW+afveGR+ehE7TAMKdgmv/7hw5uchmzu/G9rwrcA5C90DUhiKEbrX7v9LRZ/gBaW4g58
/PrxDhDc/gLcivvtL/qVPr1nqPDmX/v0giMsjxG9n3/66Y1PtHc9uq/f/qJf6NP/s7b3n30AYJkQ
rnb4+XLi/v6xN1gVyNNylvrV1jx64fZfftlbnyyTxdMFIvpPbnkPW66nHF+/3vPu06L8q3c8cWkQ
RRDCf9vK/Pijx2/mUCxxwNt8+/XLPfYGp/xvO9D/y9y59LQNBHH8q1TcWcXZBNMDSLTqA6lIlVr1
viSr1FJCUNIc4NPz25frtR3ADAfvDezMPjwzO/Pf2RmC6Vd2WxvhXYv3uLmnlZ7NiRZ3Rp1vOf9r
SilzAHxOwEV6jJoZkfTPeopFD5b+ggRIJGQHCAyfumX2szEQBq+JPRmbEpi6om5yOeBYmysFBbCn
a7nZByDKhjjFuYpyMDpN2FcacTALTNj+0IXwQViElttzRpTTR8BT0pn5NjpOoNKUFm8HaERCAktu
+tezbG6GBe4PBRMnKAzfRuf+usoNBKlJBWKCrT/H1EmWUM4L2Mqa21iwQhSI0e2OdQELkUWoS0WV
BbwCZ2Y02WCmCm66lnp0iqAvRd5gRaAVpVDnVOnsNYmKQpEHiKoTuIqhjW1LwH3vXFAbvAhnyhUm
KUlinH/6Qk3PqSNAmsCxTbvv+G/wtOeqpJALzK2DaOezL5VbWsoBeQyQNwYswissphpMJT5hvfQw
amX3fWjrsRcSgth9HtHD6+XFiUNJsxcdqhr6tvU562VmMHp7r/Ew2X++n/jzOMFu11lfaVbpn98r
uzO7xV+K0IDBPsRhhouUV7fEAz1WHXjz/0AuTrJhNtT+c3Q/mT3Z9hYg1k3SAUKS0v5s1qYdY41p
jUUlp7y5N3d59DY70DtQ/rJxBZBOid41qzx9aERVpEP/SvmhdXX6x97Zx8p8+Ob+ytY+gpfSfn6A
4x82aak9rwdgREy4Wh1agfPR+xZT3m5uzW75kA06+LZS0jdOruy+STk6jFLKPyu7JHIwO3iIjoiU
9NV9mzdSEfNaNb1N6H8fXHLcbJ1Tclwp5dfd9xb2cvzqhpCwk8p/2yaXRE9C+ilvuG+4t03C0VWX
En4xjke4Ir4iXMYptT0tHfovZL1qKfHaZ3meeN/+WgMx3V03HSn2/Sw3Kdwbi7U1u8snAAAA//8=
</cx:binary>
              </cx:geoCache>
            </cx:geography>
          </cx:layoutPr>
          <cx:valueColors>
            <cx:minColor>
              <a:srgbClr val="D9FFEA"/>
            </cx:minColor>
            <cx:maxColor>
              <a:srgbClr val="009A46"/>
            </cx:maxColor>
          </cx:valueColors>
        </cx:series>
      </cx:plotAreaRegion>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rich>
          <a:bodyPr spcFirstLastPara="1" vertOverflow="ellipsis" horzOverflow="overflow" wrap="square" lIns="0" tIns="0" rIns="0" bIns="0" anchor="ctr" anchorCtr="1"/>
          <a:lstStyle/>
          <a:p>
            <a:pPr rtl="0">
              <a:defRPr sz="1400">
                <a:latin typeface="Calibri" panose="020F0502020204030204" pitchFamily="34" charset="0"/>
                <a:ea typeface="Calibri" panose="020F0502020204030204" pitchFamily="34" charset="0"/>
                <a:cs typeface="Calibri" panose="020F0502020204030204" pitchFamily="34" charset="0"/>
              </a:defRPr>
            </a:pPr>
            <a:r>
              <a:rPr lang="it-IT" sz="1400" b="0" i="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Finanziamento attivato - M4C1, Potenziamento offerta dei servizi di istruzione</a:t>
            </a:r>
            <a:endParaRPr lang="it-IT" sz="14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cx:rich>
      </cx:tx>
    </cx:title>
    <cx:plotArea>
      <cx:plotAreaRegion>
        <cx:plotSurface>
          <cx:spPr>
            <a:ln>
              <a:noFill/>
            </a:ln>
          </cx:spPr>
        </cx:plotSurface>
        <cx:series layoutId="regionMap" uniqueId="{305B2CC4-21DE-4BB9-A1B8-398D389F8129}">
          <cx:tx>
            <cx:txData>
              <cx:f>_xlchart.v5.10</cx:f>
              <cx:v>%</cx:v>
            </cx:txData>
          </cx:tx>
          <cx:dataLabels>
            <cx:txPr>
              <a:bodyPr spcFirstLastPara="1" vertOverflow="ellipsis" horzOverflow="overflow" wrap="square" lIns="0" tIns="0" rIns="0" bIns="0" anchor="ctr" anchorCtr="1"/>
              <a:lstStyle/>
              <a:p>
                <a:pPr algn="ctr" rtl="0">
                  <a:defRPr sz="140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endParaRPr>
              </a:p>
            </cx:txPr>
            <cx:dataLabel idx="0">
              <cx:txPr>
                <a:bodyPr spcFirstLastPara="1" vertOverflow="ellipsis" horzOverflow="overflow" wrap="square" lIns="0" tIns="0" rIns="0" bIns="0" anchor="ctr" anchorCtr="1"/>
                <a:lstStyle/>
                <a:p>
                  <a:pPr algn="ctr" rtl="0">
                    <a:defRPr sz="1600">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3,5%</a:t>
                  </a:r>
                </a:p>
              </cx:txPr>
            </cx:dataLabel>
            <cx:dataLabel idx="1">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0,5%</a:t>
                  </a:r>
                </a:p>
              </cx:txPr>
            </cx:dataLabel>
            <cx:dataLabel idx="2">
              <cx:txPr>
                <a:bodyPr spcFirstLastPara="1" vertOverflow="ellipsis" horzOverflow="overflow" wrap="square" lIns="0" tIns="0" rIns="0" bIns="0" anchor="ctr" anchorCtr="1"/>
                <a:lstStyle/>
                <a:p>
                  <a:pPr algn="ctr" rtl="0">
                    <a:defRPr>
                      <a:solidFill>
                        <a:schemeClr val="bg1"/>
                      </a:solidFill>
                    </a:defRPr>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3,9%</a:t>
                  </a:r>
                </a:p>
              </cx:txPr>
            </cx:dataLabel>
            <cx:dataLabel idx="5">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2,0%</a:t>
                  </a:r>
                </a:p>
              </cx:txPr>
            </cx:dataLabel>
            <cx:dataLabel idx="7">
              <cx:txPr>
                <a:bodyPr spcFirstLastPara="1" vertOverflow="ellipsis" horzOverflow="overflow" wrap="square" lIns="0" tIns="0" rIns="0" bIns="0" anchor="ctr" anchorCtr="1"/>
                <a:lstStyle/>
                <a:p>
                  <a:pPr algn="ctr" rtl="0">
                    <a:defRPr sz="900">
                      <a:solidFill>
                        <a:sysClr val="windowText" lastClr="000000"/>
                      </a:solidFill>
                    </a:defRPr>
                  </a:pPr>
                  <a:r>
                    <a:rPr lang="it-IT" sz="9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1,1%</a:t>
                  </a:r>
                </a:p>
              </cx:txPr>
            </cx:dataLabel>
            <cx:dataLabel idx="9">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3,5%</a:t>
                  </a:r>
                </a:p>
              </cx:txPr>
            </cx:dataLabel>
            <cx:dataLabel idx="10">
              <cx:txPr>
                <a:bodyPr spcFirstLastPara="1" vertOverflow="ellipsis" horzOverflow="overflow" wrap="square" lIns="0" tIns="0" rIns="0" bIns="0" anchor="ctr" anchorCtr="1"/>
                <a:lstStyle/>
                <a:p>
                  <a:pPr algn="ctr" rtl="0">
                    <a:defRPr sz="2000">
                      <a:solidFill>
                        <a:sysClr val="windowText" lastClr="000000"/>
                      </a:solidFill>
                    </a:defRPr>
                  </a:pPr>
                  <a:r>
                    <a:rPr lang="it-IT" sz="20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0,6%</a:t>
                  </a:r>
                </a:p>
              </cx:txPr>
            </cx:dataLabel>
            <cx:dataLabel idx="11">
              <cx:txPr>
                <a:bodyPr spcFirstLastPara="1" vertOverflow="ellipsis" horzOverflow="overflow" wrap="square" lIns="0" tIns="0" rIns="0" bIns="0" anchor="ctr" anchorCtr="1"/>
                <a:lstStyle/>
                <a:p>
                  <a:pPr algn="ctr" rtl="0">
                    <a:defRPr>
                      <a:solidFill>
                        <a:schemeClr val="bg1"/>
                      </a:solidFill>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6,5%</a:t>
                  </a:r>
                </a:p>
              </cx:txPr>
            </cx:dataLabel>
            <cx:dataLabel idx="13">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2,8%</a:t>
                  </a:r>
                </a:p>
              </cx:txPr>
            </cx:dataLabel>
            <cx:dataLabel idx="16">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0,9%</a:t>
                  </a:r>
                </a:p>
              </cx:txPr>
            </cx:dataLabel>
            <cx:dataLabel idx="17">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1,5%</a:t>
                  </a:r>
                </a:p>
              </cx:txPr>
            </cx:dataLabel>
            <cx:dataLabel idx="18">
              <cx:txPr>
                <a:bodyPr spcFirstLastPara="1" vertOverflow="ellipsis" horzOverflow="overflow" wrap="square" lIns="0" tIns="0" rIns="0" bIns="0" anchor="ctr" anchorCtr="1"/>
                <a:lstStyle/>
                <a:p>
                  <a:pPr algn="ctr" rtl="0">
                    <a:defRPr sz="1200">
                      <a:solidFill>
                        <a:sysClr val="windowText" lastClr="000000"/>
                      </a:solidFill>
                    </a:defRPr>
                  </a:pPr>
                  <a:r>
                    <a:rPr lang="it-IT" sz="12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0,0%</a:t>
                  </a:r>
                </a:p>
              </cx:txPr>
            </cx:dataLabel>
          </cx:dataLabels>
          <cx:dataId val="0"/>
          <cx:layoutPr>
            <cx:geography cultureLanguage="it-IT" cultureRegion="IT" attribution="Con tecnologia Bing">
              <cx:geoCache provider="{E9337A44-BEBE-4D9F-B70C-5C5E7DAFC167}">
                <cx:binary>1HxZc9y40uVfcfhlXoZqrCR44/YXcUHWJpX2xbZeGLIkg+AGkiC4/frJ8ipVy8uN8USM1Y62iyyQ
CRzkdjKhf9+P/7ovHu/aV2NZVPZf9+Pfr9Ouq//111/2Pn0s7+xBqe9bY82H7uDelH+ZDx/0/eNf
D+3doCv1F0GY/XWf3rXd4/j6f/4NT1OPZmvu7zptqnP32E4Xj9YVnf3BvRdvvbp7KHUVa9u1+r7D
f7/e3s3avH71WHW6m66m+vHv18++8vrVX/sP+sdLXxUgV+ceYCzDB6FAvh9gFH76ef2qMJX6fBuT
g8D3RSAw/fLOk7sSxv1UjI9C3D08tI/WwiQ+/v112DOJP149eP3q3riq2y2UgjX7+/Wmuyv03etX
2pro053I7CTeXH2c4l/P1/h//r13ASa9d+UJDPsr9LNb/0Dhytj7uwqk+2040APGQ+4LhF/EAR9g
ykWIQv719qdXf4LjF+R5GZCvA/cg2V3/wzD5z/vWzfPv1A1yQEjAQkrEp0UXz3WDHgjOwpAKgj7+
4C/b4RMmvyDPy5h8HbiHCVz/wyCRd1YXGqzg79QUdACLvtMV9mnZwTI9tVj+ARKYUTBqz+H4NVle
RuTp2D1Q4NYfBkp0V9y9b3em9XcZLxoeID8ANxGG34GEssDniJMXjdevCPQyLt9G7qECN/4wVBYl
aMqdd2HKO/VbHQs74IQKysi3xX+qLvgAMYw4DYIv++GT9fokz6tfkOdlaPbH7wG0KA/g0X8YRtFd
Wd9Vv1NzGDoQPuICMfbcirEDwRgoDN1zKr8iwsuAfBu5B8Xuxh8GxLLVrtDezWP1OOu7V6vdp99o
z5h/gH0KP+Kz4wfdeKozFHRGcOEL/lxn/muxXkbqO4/Zg23ZHtwcrP4w4LZaud/qehg7YJSC96Ev
xs3iIGSCInBMz5H6BTlexubrwD004PqfBoUp39+1D79Vb/iBTwALRD9HxOSZ3oSQS4bY90P+KUpA
ey5n+ysSfQeWb0P3gYE7fxgyx3ctcA5fNuxvyPHpAWUcUb7LVj7+PIMF0wPMCCQ55OXc8ufivIzJ
l3F7gOwu/2mAmELb3wkIPvAFI/AHf9IEcPJP/QuEbCG4fj+AhPNpln/8Uzm+g8TncftImD8tSD7T
j6Wput8JBYfUBeIshP1PqvHc1QcHIcTNBGPx2WTt0WC/ItDLmHwbuYfK7sYfph9nTv3e+AsBKQlu
HZTkEyh7xIt/4OOQhZiDX9/97KnJz8X5DiSfp7EPCFz+wwC5BMf++HvTSAS0Cgce+AtN/BwSIAAo
xRgQ+awne/HWrwj0MijfRu7Bsrvxp8Gi73dJ/hej/n/v2WlwwEUAzAuHTOS5B8Gc44DumavLnwvw
HRS+DNwHQf9pvvyq3XnUynj/KTrz6j8PWv1Ob+IfMIZZIII9UhIfEIFFSHfXn3r0/1Kal8F58SF7
QF21B/+B//6sKst1+Xt5SkYOQh94Y4yeJyZQ5WLAXPo+34Pn5wK8jMiXcXsg7C7/YRDc3BXF46v4
f/3H2N9K4vODgCICNop+chjP9SU4oMIPA/jfy2HXJ6kefi7Vy/DsDd9D6ebg4Y/TlB0T1v3O0hdk
8pzigNOXIzAM9CQXDEFa+fFnj6X8uTjfAebzNPYReaz+P1eb79SunxZYnn3lv63SUyDxOecIlvzL
ej919wT4yt31L1nKHhxfSunfF+dlOL6Meyb6/+vK/Per9l/7GGIoKC4+NkA8Kdz/+O7HCUJPxt7Q
H5XAPq3W5uHv1xDVQlr4ta9i94xnXvwbtb4/5vHOdn+/xvxAoAAISogMMAshQnj9anj8eIceBBw4
MQRFGIFCJMAxVabt0o+dGVAxC0joB1A3g78gpLbG7W5BvS0Mdzkpg2cSLAL+tefkzBSTMtXXxfj8
+VXlyjOjq87+/ZpAYbT+9LXd5AICXLcPkTsLAhRSGvgw1/r+7gL6WuDb+H9PKG0nGwxEpk15TVFr
pHB9JlEnrsK+WI6qHWVvGY4S5L/t8y6TWZac24Hm0jiWSqLKR4PEBczyKO/QVUKaXM5tu6qC9q3h
6YcpsZkkmRhkVtg3la2pLDr9/smSvzAN/tI0CCKYMTBbBLiu59Mw3lgGZVUSWbQij4Ome2vCoJIk
9UbpymGRc25lrUS+6FOaxil1xy2pVJQ23nlS5h+oLuJ0PtGuctJrlZGzDoVMa/hXwOdlOKSHNGB5
bAk77zNvGQrxrvG7UfImdZEO0qOKzWkkEvvBzuWDV9PhyLk0lFXQvDVjrqX2iwVJ2Jbx6gMNOhL1
glk5hPwK5/CPZPJHqQK8wIGHlrYNrwifFBTaklXfTn2EilzF2NJLr+qYLJpskInCsV8GVvYVO//J
esLW29sWAdCCggYcE9+naG89namZmHlPJEuKTtbjCcLZJR75evA6J9u5O3ItSN0P1RkfksMqmNdD
QI6hOn8uirmQZFZHtsDnfu/ikowRqoaT2btrSCVxIjW1kSrmN11JNl1LFkIncZapd8XMlyrLIizM
dViy9ZCP67DtN0kf5tIG+Mpr0qhSVMVz0S8C0qK4rvCm0NUlF8kdT4KzoVIPBadrhdgqHbxDM6s1
zeqYjcnR7GWLH6/TTjuea0/AYdcFQYB94FHxbhmfaM88kJCqKqXS+rqOktLfdONwPILofVudmmTc
/vh9GGH0j1dC4wmjkJAL8AiU7yksMv7UFHVApW/F0kua85n60qBh0UzlaeUlspz7+dBr+0mWVnuy
CletQEr2eALdDZuTGbNjh5WSrqLvGo+ddw72Fx/5irgGxSnJw1XGy/cd7EHfq2GJxypspJ+UwRlU
M4UkicmkHex4aApVxCTsbOyaII+Vrt9aMXULkoPa8cDL4qRI3RXJcRH5nZqlUQ2NNC/VqU7dMtdt
ceiyplmWlbWznBRINcErDnWC9Jmrm+3EWL0wOQqkyUcdWZ3Vcqq8YUU9HVM9rkypRzkwkKOdvTTq
nLiYal0tEwuazCxdhmXfxxXTWnaZUHLkRSobHlwZnFcxC5WO5rLXUQjXoyxzJiqCeojKIG+ivJ/D
SFdzs8lJdU+Cuj3KXcFk4mkqB2Vo7JH6fZE0jVTemJ1q0+IoL2DaqFHpeuq6y4E2qzClUUfYWqde
EbWwtNJU031dsRJ25VRInxa5JLl+QL449ls/P8/z8doq9KFBPo6VmppLn/eggqqWqp996YL8wpYE
n5R2HOI8S/yTgfgXqJiy06wLzlNfXPuuusl6Y+Ja+I8sqXA0tHkBuIF44dhIrZP1rNwkjQm2uiRk
bQQ7ImYcY5xiHfXTdOuEeZOrdJbIjklM26u26SqZmuYhLOxbY71U5iHfiqTu5TRYLac8e9DAWMiC
BjLVabFABS4jkvC3/uxE7Oq+2JSTSSQSE415qO78sVDwKUMSYNALEcyZhHX314Jm4hqNKiZ4LjZd
U9cxGfzbIpmVFE2OoiZzJ70dTRx2zQXKSr60XZEvbcYutGfQqTLTmyGs146BVjDOwCAhtxqU70fa
WbsaKD8qs/oImkLLFZ16K6diXFSDd+oX4kq0YRg1qno3BeMk84ZfpA5dTHnZrrpgOEaZS2LG0lYO
rb9lyJilHdPbBgr7cig8I3PP9OupNu8GPHhHZCzbiKjBPx9D4y9KlT2k4ThsQudp0GQ+RLAxz23u
9YtCVCrWYXCjMEpjO45gVit+OBr7vi3D+irQE2gDgiX3cDUdUl6Hi7qyMa44jqsyc1HmlVKMZRiH
rDCSD6w9GijxTko8sgjZpB6ldeF8wgfiorIczEVp8uzaeI5IFIKvmnk6xGlp/MOy9/Q9LEtwP6Ey
aiZz1FY16MhMWNyMQbYwtINNYEIsRTnZqDEwT6XSKRKqmTYqF/e4JRAABHlRy6Lubkhps5hNGq3N
3NYnqAnZWiXhifOrxchqWbrmePIGME+zyaJG54Mc8qY7nFrj5OCVKC5beuMsCrYkZ4kcbbIc8fih
TfBb7bU1+HwxrNxIh4i4KZF5Dd4I6/dqQElcVniJmnpjeVOsXeGriIbieOCm27DMvzAILBsqOb80
BeUrppKN3xqxTK2tFk0LPjsxRCZ50azylBZromG2obkR7YgXqQeSYnYxDWUGEUHoL9lQTzJpcRP7
NLeAmcqXChTwnUJlL31G+s1UAvRDS4qFb7KLhsO8pyIz0PRQebEi85lNGFsiz9s5w0osxACLrIl9
b8zkyXCuA7BXxfFEVb4oS8+uB9sMMcN5F3XI+dGY1QSMU1FFYpjzqEh4XDb+oyoKvZg8nKxML+xC
1L0niQaRm9nilfVHG6WuqqTHLI9zl18VwlCIM/rrcXRItp1Pjy1Gy6khMQrMmhAvmnUf183IpOXz
sOBNZqVTqpFIldl6otMHUVB9JFSgN4T34soypk8aws0FydEQTWlfgUhFGwnCDpEBiXxoFl5PARhb
V1pv4zN42lRhtpwCWL/aBzMS9lW18Lx6O2atlmGaU9AKz8VKpHqBWPJODwXaItgSceLDg6gITFyQ
Od9oxWk0oeyqxh2XfkeR1C5tZCNcAWFeHW79oH2fe2V9MnXVjRGdJxvf6W1ii6is3ENZmuumaI8F
tcPSjHUfWVSSk5zP/hvLfb0BdZsj6wUqTozTcZNpI02Q3EwDYK4VU1E5wnQHns8rNlbpinjdtCxd
vx6wOrWsxouGZ7EuOOAylc0SVWGqwFOA7UqqAG0QrM3REEzDtSjBWLlunMBb6Eoqw+eLqm6iymMk
Lrv6MPGRhV2CmpiWWblIKI1TXi6M7+ujsqmyqAp1GrVNomVmVb9OcLDUKAdXw6thLSqISZEDz8Wq
9rwGCSRESY9dZQPZe66M5nm6KV1SH+Y1W4Dl2QpF7rOmzaKOZ6Esi04skwC3W9z7J2kQnBECKUdQ
Txez9bPIr3qyTPDcSBfSGxLOy4HCeuaWL/TgVTLhMGW/se+Fzvu1bZrLfIJdz71MRZ2nwR8kYx6p
tmGyhEWAWJvdTsEO1mmYI6Ca0mj0cbJMGtPHyNL6eJoHvvDBcjJeTHE6dPVCTRS3AD/Fq9q1t5X2
TjpNpBjQdR8EW1svqVhOrn6LHCh52AwQX5WVdMQuJ9WdUjNEyhbdinnDIbNtfUTbOer77E3ozJEJ
IJjqvDnyEmXXhdfoiNppjFhgkHQa1cuyLJd1VqGorxw/ngSiMtPNWtRNE4V2BMi92pfzpG5EqUB5
AzJEpvYEqBtsKV3blZrMxtXFqUVinU6uAr/i0giTIs7DupTdVINGTu37yYIiZDqkkcCgR0MNFjwp
J7L0BSzZlJXvRCXWAkOgkaNqhYqsiqYA8gwwT3MkTO6kYeiqw8UZMdwtxj6rzw1AcDg11iy1Jm/r
gHmLYXI27iduD/OWXti6DpdzwSiEX6gcjgwdDmfaRyLzWRYNuqgXuC3QMpv1tHSehf2cjYBKFl7V
ZChkmarl0EFw2fcVinMmdDRQNkpsTRcHJu0ha0jryGPjG27r06x1C1eV3iIJxynKajHLIWj4yZiq
XLpMQRDGJqdk2DEdJxxBDDfqJlxVg80Py7GZFyXjJzk564vwfmKQw+oCkUU+tn3sV/5pL/oCTHWw
wZ59k2gai86tGLYyLaZlPZMt6/G671uIQT3In+a1zWH/Me9M2zpCFOx80pWLIeyjlLtWdrQ7aWm1
xAlb81nfDp0+bao06v3qCM3uEjV0NTO8sNWSDpnEc7kaK0hO+6RiS1qPetWg4jYzgOyA8rjQ5kSR
PIYsYs2LDBaP3IZKXdgZv52xQ0f+MByrEg5f1POFl/lbosAYTuKkG9AKCRGXtorq0MBmDiHyCK6y
qtoOrYpQGhwy10FgZO5nkegoSP01GNCI80bmvHmT8faQezOWanCyStuHbBCPtgiuh8Ffs4yd8HBV
+AmY9AR/qCy6pnkWT1Mph+EiKbt3o0s2YaseLFbnY+p2SXsgy7pMF6PYzCw762h+KkK+nOwuoh4X
qjcrPvpLkpa3qGwvs7Zf11iBt3Ww7i5uVA62AJ8SQrfznD4Q8Iqs5udlHqw81C19uyqadEkbslI4
2AjPX/eCbPvGi2nnrwdmIjT5q6Rz7zhtz3XutrSH4NOqNaa6lFnV+8tBpGmsezvFsxcEq8Cfb9sp
vyj1lC78rF0Do5BC8tLmy6Li3sJ31o96XhyOvfJjpLppMaBBQODtSCR676rTYlNSDcSDgyA1H8bk
Q6PBELrMM5EaTL0s0kDIbpd1Ut6jtz6p304Ydunc1JmEqOm4L/Cq8KgXtQSXUrn0pi4biGgLeMxg
wJuPugrjQakzUYdthHLRyt60pwXqN01WRm3pLtxcRaOlWxfmh73uYq+sZtmqYBOwMRJOfxjLSQHl
Yt4Fw3BW1fCBDOMRI2xZIH1UgI9SY9VJm/FoGNAUpe1Ji1wjIUt8M3gtlanzT7rJO6G+fVM09O08
zRVErN1bTCrYyjO8irQi5j2YH9zD/NLCB38Mc7ScnXuOZZKnSsQQwCxqm51k0Kxw1O6Wyq9nb+03
ibdIU7CSTqj01I0+u/F6E0L6OOaHNcRtp7qxb/EET67n8KTy0g+0ReOJmGbYdo1Ij5qm+JCymiyS
pAsn2VrXLXdf42608cBG9mBdNR+7sNjCoYU+GoUK5UiCTWH0h6yAEMAE9XFTJ9tcWx3VuhxaWTde
fdXXcwppZAN+2je4e1O3E4agY0bvc+Ymu055UPeLEOf+ja4DFBnXGuAVwEiNbTiuXM10RIa6BqMB
qk5d/r6GdCYiYXrYD1kOOecwLFsvg0VLgHVDlU83zZB7wC4FYHHavlsEGYz0+4YsgrlmsutoK4tR
v0thGaXnchLlM64WJkWQHON5WbZ6mdDgppvbANTlehRzHjsB2T5jFVrN/Ygj5/QFp2ETlW5ONsRC
gpMmLF0OrjkfeB+Hxh2iyW60KAMwZH4e0ZT3Ud0DU1EnVbosBOTYrh7TyM1uWJK6U2BFm23V02I1
kTbksYJsCXYrhGu2I956JsGOBOjZ2dBOZwQZATaaDnEVeO88yJoj8IQ0Hqvk1mHIHhvapnGTdzPE
hLSINR2bKEveQiA1RLRXHwZXbDw+HaoSwYvBlvSjD3lU41cyHPxD7mwE1E6EcH7OpyaGhHMlkksc
mkvd9/UyTOCNPHBv4XCfOXRAJcg0z4rIjuGKtPo49Nxt7tcPQXmBTbZoxxB4LXY0k+E6b9QyH9Wm
tBSCGpqueF+suE5PCn+ntolecBsuGi/bBA17zLGGrZaz83CkJyGkBpK74Ogj4/SZaP9MrX5ijO9N
PbVapZ8PKn79+D9XpoQ/H4/Ufbu4O+f47dPxlwOSP/zW6tHsDhjY/S/tpPn6LBDms3Q7rv3Zh8U+
7/8dZv/Tecvv3Pw12j8UQIiHQDN/n/n/1p3yjfn/OuwT+R8eCGithBNL4F2gVwkRKHV+Iv8FnOnD
IfQw7bovdwQi3PlG/lNMmIDGDr6rCiC49YX8F3BkgBE/JNyH0kEQBv8N+Y+hNPSMvkRQjsBA8opg
d94AzrI9py+NXwX5lCsgPnL/uM19LXNNmexZf6F5UC1IjZpoDtXF2Ot3nvCv6sptnizZ5+31tACB
CXSr/FOIEMF8oOUeuu32CM2W9x5kRdrKOSnv6mLIowA6J4GQU4NUymvjQFeLOvDfFjW9yyZy6QX2
Ta6nQQZ4LKTG+e2o+vPBFMdd4b+ZyVTLPkMRUn4UDPxq1DUwXj2EioM/RZXwz+ZwjqZO3XV9raWi
40XL4B/WK86Eo7U0Q3k16xp8Br6jpNiObVpGicWPQC6eMp43cs6FlcCWalkX1ZkL3IXF2f3oAcWB
cH3WhjqXOFdR5ttLq9xDhuiRVe1KcGBtgpItxySHmJu0R0nWBNImDdhwemNUfl7UO/a8D+9t52/z
TC2aENjZHHgoks9NNHb1Fvv9OsBeLtkAkSObIS1wZIxp6t41Vki/x21kK69bQWhybGeyQSMepOtU
BPTCAgiHizEJH3o+AhEfZidB6t4YM4xRjmg8ZOk7nnpHQ5fdgi3DclQMSIScR4wOF24ysEVQdmK9
sQK/X183Xg90AIaV8CgqZFjkJ0nqSTjrClkbrfGy67GT/USXDgj4dCIIGND+DUPVmWbAC3lFcM6p
lkUZAFPQsahI/TduquIZ+e9aYCtwD0WW0U/jn2y7f259H0peBE56QIUjhC7Q51vf6gDbntpG1iZP
FgWgI2HJJBuLD5iJyyxBZ52znUwyvjJVmoKEJYt+LASF0t/e1heYUCizCybgtKnYq7L4okYqyyFQ
Jcm87T3rr2ctsCzUtCUlplGZ6T5iU8JknnQphK2qjLr6pt4R8F7oYVnVEPqE3olt2k528JYoGMMo
DBCERaW4alty1Q3N2iEdLBsUXvIGX6tMDzsXSKTLW6ge2MUuvZRiymuJFVA9EJI2vE3kjyeL/6nn
MFkfhcInUNj82J72tFbSznMypTNkBXjMjpUzx3VVzYdhkEK1IdiWbIQ40ZZLIvpQNgOHyFHdNziF
LKsS2x64DkmT/uzHQvGXEKDQHk8wDwl0pey2yZMCTj0Y1abB5GCBsZHUuJPG1kMMUPEoa8ubeZ6X
uWsOwf4c9vl060P9g3tXWdnRZWlMBfW9TqyCOrytkbkFRVkTZq/pXN0WLj9s+jZORleD8g0rPFSg
PAVw8Gbyayj4mcsOD7dZiT8kNFuCcTlyHRAmVfNeOHYWgvGQnLSbog0XLTNMCuOOaqhKKojIbBEq
CM3zDxMcxwBSv99y5I1xmKT3ItCSAoXGUiBGqrKQQCOua1Z4yx+v3YuAUmjFFeCNANjdgainawdm
EYLJCdbOqaSIcgozSyFSjmDHjVHo3meCrsmc3ZoRLIMykG0Cvx2bMjtqhf8eDOWxy9n8k20W/FOx
dyeAQZlY6DP41QV7Ps0F1icVAp3CaQ05r94yl9wFojxTkMXRfj6r4IhKRLJhkCY09z27gToFWkKR
ZY08ce88fNqlQAS1JjvW2tua1p36lVlVCrhW5M/HdZAs8jm7b2r3oWZ2k+Wekkq0GSw0l0yRy65N
gcfm/nkGkWHOp62Z8ssuv2Rzv014+GhJulUJVMSL0ELlhwILwnF6Mmh2XLLwUgTjuTbDRemGhc4G
K0MIHDs336c9OaoGlMq61guVoIcWTxeqzaGiBuQnrubzsEk33hTcMTFA8Xu6EKo6G/Nm0YV8hYtR
ksJc+uUMF8YqLkNwNT/eE/v1UNBuqMLDeVLCfAYVZGgUfrolwqIaVF/SXeZPBVT7ilvLqzPB0anw
oRgW5vQnJnRnIZ8WYOGFUO6ngkNvMjBzwR7auRkSYJsB7dnO4CcmrCIf5Scf4S06et2F5Sns0SPW
gHX78VxfMB1wbgYaJxhYNDCtu/tPTEcWZgGC4gx4t5LmW2UbcwhMq4h//JZ/1Ht38xKhD0EagY4Q
6Ct4/ppGoW7wFJjNOgD63+v82GeOxRlEh9fgMfqF6ChZEGL0us7JDFucmJ/M9GMZe3+VQ8ED+DUU
u06kf9ScgQ/0CBmh/oLncVcZzLcGz6fjqE93+GYZPscu2aKuOFREX3SWUSlYmi9+vBbsH10eBJpx
CFCf4EkEOO89a90FeCrgLDrQ6JWBzTzZHhIxP13QAsg4SGjdxqczklkpbmkdDtL2GIK1OfXBy+N3
YFH7FVbYQcnCP1JFe+jaMlkKDE0tE3KQSjVKS9M7HZU9sE5kEhdowCdQDelX0Hpy5UwRc2AApZeH
l4G256gOjzJFNgTiBzkCQFu/shxK7t6Hoa0OuQne4QShOLHpGI81EKqm7k5Gkq69YLjxqxE4M/id
ID/RCYz93bZ/Chh0VkK2wRFE95gTyDOebxo82JQVHKzQkOFIQBwW89kdKpPpqGgwBPgpNAWAXbN2
y6rpKgEeLKsnqHh7eSt50t5B78eDKesudiM5HQtxnpXjYaq9TVPT66yHXpWp5kHEvWqJwkBsDLr2
HHC/BIjtWUE/QIZvhyB0ywCIF+AmQrWqBBRLHSlge6Y29eO26+4G5ZbMptCCoB7qKXFRYZLqCHxq
u0xnO0Ek0/dpBL8M5wZaEkPoxSFpepSXSQvMaKAhPC1TWkJ/kiuBO9PvQ2BDIg/qvwEyedxl+a46
h7wFg5lvC1UWcZ+a/gg1c3pLwmH0gIUU/IgDfxAbkvdvxmqqbhUu6KkHBYO4rhG5hmL5tTG5pGkH
dF/PBhKzYQzesGQmR4Llt0aXsxzRlL3tez8yGAqDpifJ2gws29Q9OqunNNlyKDunYdnKYJxvkwzL
YEraVZmlgxSwBXzt0//D3pk1161rR/gXMQXO5CuHPWmWJcvSC8uyLYIAQYIgBhK/Pr3Pza3cnFQl
lfe8uFwu7UEkCKzV/fVyU05e1ku0XiKfP/uY483Kx2l6ySIwAdMdSpWHLZhPWWLBEg3xQzLm9jZX
Ca1JsHyUFGWy97LtnKkLDSloS7HClkx+FL3+bjicQT/S4DnKVtkuy64PETSat5Fw0jJgTJzsBQz9
CBbrDlij3Dt7t2tsPXof7Xl0ySkr9nZMcn1Jy+1t4JuuAzI/05A8zHPBqklj4ceTq7Ykx2cl0V4P
soMZHaDdkUN4EDZswhgYRhgsjTLj7biT9zjfWreltk1jfp+hvbIh/YTCjXIGXV6zBUG9mv5NeNRP
4zbqxubwiukQ3Y5Z+AnMuKw6k/z2xNxtwzY9jLRoI0FvRhef45k8+l3VnSl+EGFkvY8hyDWPugP2
xPPUly+xSN8gyLeJSAAidOZjpuzXKCC3ZL685Utw6a7yioyORTD/iakQTczLFx7SH0QPYUXYPlQL
iKwq99NbX7iPIE9g/G1r21l9W25j0gia6CrVw32J2rwWe3dH4cBhNMM9vg+tymHjVeZR8dax21CZ
dOlcXPp9wlcVfvzOVQgDwRQdPP9xVw3LivGWhQIeSJhMvJm77lBSwi+IQ4tjXs62HsbRHqaCic+A
BxPWvVvPnXN7DVd/OKL6H4/U5Pt95AhUYJSN44TrmDJPARNM+lltFgiANbwFkDJX0WyCWtOZw1Qf
ukpNPQGqsUMDV/TnsKf8JKJR/ZZQoXzdS/HDz0P4igqhr8Fq2OckDMqHbR1cvY6jaLNdsUPXOd6g
dQwbQaZPOYxXjCb2+LC4CNp00QH8WorV04noUuos+jBeSFRm5cIPvuv6ilqowDVUeLJVuEbRpUfv
cRvl4O6sLc2vfDR3dnDZm3U+VA1OlF43obbpeR26/aw0K898XtempJScson2P2Z/tXRT+w0ahN4a
MoXTsUv2oplIx+pUj/kRxnp5HMq9jhPvIIcmtkrHfL+DIfYmC+BIejb+p+01XiTVgzBl19gh10Nt
hhj8W6KDw6wDexyCpYA3F8mW4Au0O0VzARvpIe5U2hZJp9CPZcCVEqvJN3RWwBrQ+bV6LysnZFDl
bLoJWfhiInFYh/ChDHhy6Ag/ZYZ/ybJ8SdL1DdbXWhGPqyXT/i7rkjfRRzgis/t0ta8y7gpcUHyI
mnEMljK+t8P4MVuVNUAtb7sx/gExkrYql490GPZmCiG9ejLGh1nEeePjeK52an7NWffRhcEHo3iz
OIRZsF0JLLuGByOBh9iUHs0YmwNR96xYXkVvHvIADfhuks8kUAezqm8Rz5PWj+kb4JvfqtPrwYrk
dgzjg09FnU4lLm4UrQ3ty8fU+q5iAfuKddcE3m138SpPNhJ/lgTXmovsdtXrKwz/opI6lA/O8ucp
SbsqzAoBJ7T8M/Xszg/qZtjtj82lwGJY/+oWOKtsg59lr8xROARPMxwJ7KiCnf2MC+MndVsM45ei
2VglpPyTcvfGYjocgp023YT9ILbDxSS4ACM8TKyCJyvFk1GbaqcJ1Kwy9KS6yFUKjUkJyywY5i/P
1aMdGF4MO29P01r5/HiFPrgPfli08tM6t2oW3yFil+CUlh5nSHQfZLAxV6AVKYjWxhqyHsW2ZdUY
JDfYUQNcT3IHd0m10FfogRon6jWd4VzF/i6C9C1gVJj4cTHbTxkyUCWzclUUQckPk1enXFPQ+Ykv
9h0NiUZVNABqme0f2CrhxafsbktKWfEJPaAg0T0W/3tcmhcRzupkM/GNTexEfX9RW3qRGUjAgaQA
RcLvdsh+0Gnl0MploxfqG678b5qEv4cCglKymLdI968zQy+TiP3gQTFXoCKO4z5+l8H6AZn0zozR
cwku1Qr0cDkg38Hn9TRiOx+KJo+ir9msn8mejBXP7N2E+2PT5DxY8VFY9kmJ/mGH4tsAm5XO8Wmc
+f2S5Lcasi3sfXWc0d72g3ihafm9DNnjqAVYssHUUbh/Q+OI54IudbHDX8829jUa+duCSNW9/TmH
SQZpT5546A6LgTIweNPO9td0fUJMxCM4Eg4tmvrwZkmutdS3OQZUq0NziaYS1US31gE3L0yuT4za
t9zhsoSK7Vi88I9Dh74xGcoarSZ0oUyfWD9jTRT+ZzG6lziXB2ioXyhb7nm3AK90EARCkpxYjK54
SL8vMfxVlcUnM81LQ0P2O6dOtDHrDzO0IfT1qp6TfkMJkfwZZ/qpM/cZ2hK2eFYCHsDKKGxXTaj2
t9VcZg4CcC3sI+f+T7DYpZkZakoY3yebLKRmZXkf2O0P91HtUFglk7i4bb0dC/ldJfaD9xa6QQbK
2u7kxxyU91jiL0sGYaiDt4mzGc+Kh5SZTv2fdB3BIXd6qAqevQxkapWxvlp8/yOh3dcV56EETYIa
dM1LHC1SyOcQYGQTZuLcu4I0S7zgnLw2ypl7HgX7MzHQmCjmoip2hbxRJtf1uBe86qxpwVF8F2se
VTgRdEVcFtcKtURt6IYKjomgnrgG+j6E02XEVTiKOZhaEie86n1K8JZ52qCPxCFW6tqQGZLJIi40
cb7iW/zYOxwy8KmajLq9zYS6+LmkjStjU6uUJq0d1GnMJ2gN+3RHzP6nKOKbcC3eUaY9zCq9jYrh
BWjtiUaTqNJEAZQL8pOkVtd9HH5b1+2rYPSZ9hYiAa5ghF+d6u4ujQAbJCLK6ggddj25BCAbSQRI
YvKm9TpW0ySxxSr+03b8fgbgXmVXG1nEEaulSz9jK55nuI2VWYrXPJ5Va/Z9bGVmfi+JwTUlxqFq
m77p3MNOpxBbQb6GzcD0bz7i+oEzFj8AxKANMdhHUidRC4zThmJ+nvA457BTffxCoG2di24RbxpC
9dmEbjnsoS7BOzDythT2eU8AY2sLokXt4kCsuF8UlLIe9V81L+jOyexeA9n5+yjN+8OihYfTnbC7
bBQFzpWcolw1QOrOZdQjCrCU42HKQqyRLvrdzdgRMlzPmxiWKXaXeAdOubOXgKQCyNM635Rz5FGk
0ZGJRsz9ENXUef22iBDye77veKcF55uCT14W99Mm0RB4tWCTHSXs2XBg3feZA5LtgQDclIMLq2Xl
aFToFmwWHipccSnT+BJ79K5wtXdVCcQsgrqTZdbwPZmqPMslSnb8UvEQ9gfcwB8q17qWq3kZx/Qn
eP/KxAvui+H8p4M/cr/22NKIRqGXkbzEGRucSEH3BtEQXYclf1GSATahOamguIXo3eIU3i1g/z3A
3p92b2MHZSIM+3NRPPF+RwkQ+Vu4CKoehQzvV4WqYTUD2ETGbMsHtA4bISiRqbxDI88rFZOuGjOL
rj2F2Cm7/j3fZ9cGEJPxbA8/p5l+dULoB98t0Llz8rWx9DcT0QOc+aJB4Xk0zv4CewOXZIBcKlYH
hgWV/ZKufUtT+u5mGEbpSrBNdfNNmsFamFOx1PESO2wX4a3adb0vBqBCUQLJ9XOziGg55H0vzjls
3Xc4LmmlS/bHC4NapFTJYcnRVgCBWi8S7FBl1LqcfZh+4eFIIUsxdul7OZ5poLbjtGvybhluRpl4
3har83foFbdHOG3byQt6RGMPkBCIPAAWiAtjecp2vVaBTLHv+b5ONF6mk99R3uWHPHPDka04/iYu
bwtB7gqdqwcZJe4UkORiRyA/ov9zbdzDXQX1NhNeFVP4TmyR1vPe5w0zefhGwM5d/RzR8NCfJzTI
h3zLFAi8vnyQJSrDEC3Isc+TWddRQDW+EIoEPhuUEaENqxBbWand3Exep+hi1kCDe4DMXc4eMGax
1wjf+Nto/ugzVGzw9u02YWn1/OfmM+SM9ADkXNMPRKh0nYTRSzABxMv3BUqS38PKb+9Y9ziuivTH
nK9dlaFEO6wZhZa7dGU1DuNPr+y9ykV3zM0HDcq1hlv/pXMAiNxKAhdpmQ8y3U0dDusRjsJVIl3P
wE9cbWYG6I5l7CjBxy9JEYBswvEglUBvG+d1ty0g9fpdoreMZb26gtdsFqAfkp3eXuWWGg+9Phgg
im2wRVB2urCoRkp5HYpNvw6J754K6dxl0nK8sXTZHsuIyStXqS/EmYsIi9qjhb6bEXC620W5PEiW
gwzO4j9luMStWO3aBFw0Np7fZzuCIwllPZH8ledpVqkrDiF3rFmvoDcHO7AkfFo5b2cvUGqNfj8k
CEfAgQy3mvL8ZSp02e4jigYttnqlAQjhAR1AkVxWl6YIOpT5Setwv4spYJ3S6/Whk1JDh+zDvWIL
gGCWr+E35Mb61rPCtD24qJx35GgisHqLpNvjDnwrrhKa8jrQeYukR3ceElvWmpekLUugUYVCbz8E
sb1MQrMmiroYxXhpWQ1/5ilixrwse7AeQtBZhZngJHLdQH5IzoVnd7kB4isXcd480G9hvo+wVevJ
fAQMRnIcAbTLYxC414bzMi+pvaSZM43MEPSA6fn5F2tEyyL4robhoZCXcdbjiffEHwpPy2NfdIA9
QGSsc7Sjikbf0bkIUYEZ5zobu+4+i1lrhcjbCYBo25N0rIOdJeinQEsXGA3daFfe6G7Xp30LEpS/
e3TdV+dKKoKF3xl/mOLA3m+h/ly26Jr3Qq23yWAE/W7webEI23kaXjcy0KvA6IC1bqgMCmMuax4e
nMuPm9kRPhA/wOyuTYc+DXg5jY8LpXHrCxjNU1nKn271SauJ0i3tgzc2bX+UxIm+reHQyLGoOkp8
TfE1G/jZpLIaIHyYfdG1zw62y/sjjYk94RT4Fc06rgmTgOFFdlemZm4jcGm/9jmS94EJx1NGS3Ve
waKeJ13y2kv53E0Re5yW8HlhxX4Lw4ii8g3PJcC5SjuRPG0Asmu2Busxxzs2q1neuyDJwaH26FW0
kw0h23g3T1iB4RzuTQDCvwvGr2gYb7nMPMIGIBl6+r8q/v9NfgaWkROMckjSKzXx95ChSVZOcV6o
Kpv9r6DPWzeVtpmTEVtcV7z8z2L3350N4CGYP4yJBaBDMJ3r7z5WwY3nPgsQ1PH9IS+TeydyMFjk
0bmbTaznTW7PZving/P/vM8/Bq78+tc54/8cx3FNwkIp/5f7899Svv9MQ/8n6fPXC/4j4ltghARu
AaZI/DXr9irH/4PyuQ4rSjNgOlAB4N5kV7jln5RP/m8Y6B3Bz4Bdiels/xrxTf8Ngwsx7zsjGUK5
aZn8Xyifv3lyBAlfjL1IMWWUkBRL6m+mybXA8Rq+HfJY2t3AtPqZlS6sRx3FAOcYkh4wH+/+5eI8
/sNp+C9UD1brf7UgCHiGPEXaGbPMoBVEf7cCo0RwlYSaoJLTq3+VrmDTWQSFzOFSs9I0Fjhndjt3
u5T3jBVz/uAdNq2KAyVcbtgUQBaJO6iKh9iqIm47bHMwn4gf/DnpnGolru3vsI9ChEd5r8Z6VrSc
DwxaHHkvxpnEJ5Cti7yQdRBzkyIGOrX5YreGc97FN5IjIFkhICPfegThfgeWxcCdUB42PSeIPHb5
apF5Rut9cMmAuhJopVOPbCfyW8YYh6znYOpcwjLT6LjWsYvRppTJjzQwvj8CmEIJzfjmDJQ1OIlx
u5YxfoeJDWFULRAkGOjdMAASX+7csXrjEFea0Kshv6EwE9TY6HxU8IiVStxZd2ITz2s5dFEz97Y8
itAYKAMh6OYeiRfY0wl5F6hYgmWjKBV87+7kAGacqsxmVYYe9AdS0mtSpfOazI+dy2dxGMd5C76t
cbzHrXYxVHnIhQTJB5RY7IgwIH934ZS9bSTo2ilSGbQKdNPvBfjZBzIV7tOsCfitNOVF13QQYOJ2
dkMp6xD6lPgk84oEdrIAxEEukFIGPyBCraMDRBhPhAf4dxXTsjEI26TVsBCeX4MOrq+7KP6GnjNP
D/E0ouzqsl63vUx0CzJ0jJerE7eYx2Hfrf22igKf2WVieScpiops2fcJpehfLfiW+wsb9HyP9EyQ
XArkRl9QzYbDgSGSheTR2rFfROiluOYA0qHlwRhlxy3WUtWL9wlB8FRMXAFyjUZEvX3h4+5BscC6
30WMAFh8KcuFAZBOek/kBY6imA86gTdVgxRj66Mgs0ThzfBXHiS491BFkvWghzGCMAM/a55BI4Mo
ZQfVdRPKyLzs1CNfw5g/QqvR/NjtYpNTHSEtxI6gdbG+wlSQ9WlbVNADXdvnCa22A47oHsliJvYq
ZETH2xTLHqsw49efRmsBHpaAaP3rHwsfDva0oRjlDYUSzY6d33LkeRUvsjWux2vp7qsQVrv1SCZO
vTmnvMuzj6QPejSJvcjWg8wzGrypheKqeQoAGbq8l+92sFncBovDsbk7jBaoJ+SlGDwCWTxNckI1
Y+y6rO97uiXTNaQ1Q3iO57RxRa43CAl9CQXAJnh9YJQmxznfQv6K6hePCpHbzuoExiz7nmuq+KPL
EinAz89ibZUYsG/oFRObWohPwwDjhK0vQ7IEw3nZGdubZUci7BfkLJY32WZWgrkFC8atgFr+GlVY
Putoluk7nZAfQTg41Ic0DC+ch+oQ9L74HrOElweXrslLvwz5/WxCcrfs44kiYbKg0dywUWLKgEJR
a/cEzVJ+HNb8zGykP+C/qGOYmYPv09d4R7Qp7XGr9GSreBkRbbImfyz7eXxcQPfUBn4PgU00bDcx
D7vv1hdGtTwKhvwJzMvLFIuvZe6g0c4D0txk1OHZeGDV1TQYXH1U9hSb8Vgjcum+TSE2wnGI5t+R
6EJIUCR7GmdxQsxaoeFN3ywrByg/NGmMD7/LYv4jcJ/vMFsBWmESnoLNrccdYPs5n8znpMVDTFJ0
R9rRhnTBtwCEROXWfIe7ghtT7kulg2K5qL1slmB7dYM+Sk3oYYWOWheDy+/s2mksB3s0wM+CfQiB
poXIx5r5Pp8mbKxFkSO8anoYaYx+L0Tcoq3y9dhHYNkRQao4QwYdHn9cc/59SvabAqM2Ubz3F+OL
Y0boctGZauBpJWdkuA6j6m59BN8lSXAWxMbf9PM6HkSKFLLpyuFAFlhzSwzJR19FZcOecYK5Rs14
ZPtEXCKJbZR5xNuiOH3z+f4SjxmSGWIiJ7pGApSnV+eExFB0RqjTs7/tOvuBcMJcqykFjA63Agok
oIaQu6IuS6WQ1oiPZkDaqywaMGkIgsa/8f9UnAOU1NMQQQJaxf7eccwSqTuKu0QdQaVOpoMMg9uI
9S9xyQ44+ZHWKBH795vSEO0LsSTNPjC0pM4jf09sXDwBCwzSKtbLXdJnl55PiOJ2KdAG62oqsJi6
0rxZmz8RRuGXrwPEccjtxQQuiff30dBh495KUfcJO/ZyZ23Mo/0M/e8xDSh8+TVCB5vE/QX2FEyV
dMVBFfBpOAey/GQIcLsKfg0yZonNCKLm2B8rPFvuqSw2CAvYe9rUjU8h8v2s6TVZED9d9TVosU8/
nQahBzEiFwHmFMAWH3zajehM7QL5cXRHi1j0yU0Ze91J5wS+al/gUiuHgQBJ1v8odwQC9sGvEPtC
M0jMPwC4p7pNvkzgTX6Wi+g/ykDKrEYetORtuMtb7Bz7g1rl1MxjWvzIoahcoOdMP2m3KrjcdPeN
EYzrdodNZzbVN30Oj7TPOORFxWLJWrNEyMBKEyCewRxQjc4jM7e6cm47nBd3yKldbYLe9w3Z7Pq+
UR2eFPJXHzKLlnbG2NcnjuoRxwS39pBte/ZgwvInQbS5LfoAovwyzCM/QpSbs8+Ulzq8LTVeVhXI
5SJuj2KBwC2w8igxpqNyGsmoHkMUHpaw377KZYiQ1ZgxBwFR4+EtLaSvedSxrF7UjGEkJoSSBpVj
iYY26eLMNmvWAZSNMIbAoS1kxRtho74XA+ileoooKQ4TUIOnHhlN1wRkwi8duQ45Z3R79wKYDkou
iWCJsVA5VwvaQQQhgo+Ryz9LYvnJE0cuBec5wJA+btWqdTP2FNmKDEkkHItIDF6VIEAPJINIiJX6
lEM1mmAy+hjqesCXO+DAoGCoBXAMxwIeieLLN9AQ/oTmFQ5E0c3hmQxb1MhwRQ+JqRT2V1ik+zFe
WfhjkQA8sCWOo6+nZIPmMo1w80CYJD9WAx6LC6OjQ28hQCFBNJDvuSuPS5kiQSgWfeoSJc4EjjWr
VIA9Z147pOd6l9yFYMHBT4n5WwG8ZBgx3WQFwTRWxK4nbuR0PyQFASCaHVfsi8cUCb+oUXEQvqi1
i1ocsVO9dJOs/bK5I4YIxU/DmAynBBvoSS8ROw/xPCKIm6fYDocUEWq23uRLgGk9JkasCBwV5rEg
ORoPPHuyqLXhWRpXTf2S3eg0/drQeZ8lJmTAE4L1A3sTmaSWiXwuofT14R3jhlzgYvh7inZcNEHJ
BgJWUYhfSwG8t2Wrnc4FYtv3fisPZlZQ67iaeE29gRmsYs3zZx0oVFhQCrtjGHjdFDMLPvdxBXGh
VoWGpYSgClqt7E65DUugVdAtykCMtVfZfLPmgtSbdPQPztQVkwk08NvcbeqyUzQVBaaUg7NwCAvv
qXvC1mMgCNMhPVIid9S9VJmTD5G8sQGGVkA3H1Sj45xVMLi2SzciQsUir191DMmm5izYT2wl7Eb3
EABF5OL3Eo3O/CcBnAZ5UmelubGZ1w98Ld13if9OLDlIkWXIWiXBdXRG3ulvhV2Ku1jlIcqZ0T6j
owToCVHEHUln0aQVG+KeML2wWe+JB3k8YijHiyOhtXigC/qVCYIlzRDk/cAcobReVdZzZBeR810S
Jd3BBON1rgeAj6Oc+sLAsUTS0y6C10ts90/pIskOJadArlQWbQ+ZC4r4wvsCzlOm0xFcDxzG/Gb1
6dOoPU0RPoJZfFRW5RcaxuIFqHsCHVSsF8PjDWIesqcryKB2zNkvuWiMQvA6BKw8l6B68FHLU7Dt
7sLSCVl+FV+xJkwY4YT3ATB4Fx58snZIiFls6nOwgNGOhp3ttelsD0sM5U7/QHH7e8SYs6LeGdp0
UNMUuFayiOEYmTxC/L4PTxh19HO18/48ZNcpIc4xjDZAKQa1GXrsneumAMN7VH9rKFLTxg7fQRYO
N9jVw5tC+BRchAorhV3zWBZLdLAm7e4S7OIPqZvyFuZbgBqgH15Tt0x1DsSsnfeI3lm02IiIxcmv
wnj5liKIj0TJaJ8CkBrHaS5eWTwuyPIDIk1TMb2qbVkPHpFeiHT9egySaT51UaT6A/Yg2fDJLEhD
E2jrsojcHUfMD3JdSeZ2HgYU+h6r2eQOm9OyPSORlx3TiaDQGOaFqoaO3WpuwJWrlu6LbWIkhCQm
H3TpEaK1PROk7DQGJnTB4ap2XIop07zGIxOcFkwKOcRq2pBMw8fjQwdUiLKUM8LsZk6/YyJRUncT
+m7W46mFrh3hEPfrtasEddUBNDtyHfaP3ZZlB5FE0d24TBh00u3+i5XBNZVIiH8QRD2ggUQEfMG3
bcvRYmwJ8qwWY1ggUW86MCWSM6gVg0zP5KYoMMCAMIyv8VwOtRqUf9aKpY2eUNkfRxfwxyyfkSsI
kp7jR7XEBtZj+kxc4f+WoBczwhmqFci8NlqYrl03Dr+X2e+tMIk87HRI1MEJ+B6HacmAa89pdF2Q
aDMxf8HlSHijtbwN9JSf9xW+3JKN8A5mPPJJRJLPbDfpt93tHs7wmvGKGBgYdoB10AIbjDChAw0G
YpKqsH3L4NE0WxT3bxjqsbynY6+rSSXxcxibpcVQMIQq4YNeJkliLMh1FC/GrVeEcNqSvfYYxvKV
Yit6IST/I/oNp67tUQTTaLVxjTtfphXwp+htB7Q+YDSbjH8ponPEnXHAoQwY0X9udEN/qrm8oT7i
51UN9hDAYBBIMBQIJS2krwOwKohorXo+4JNpzYdQNJEGaZQoxC0D5CTfcLiJ8+pUfG/8pk8qWOa9
AjYrYdK5afxWsp7fjfE4vIhs5/fJDmDRSu1x9YubHLfl0jGkppd4x4SVLuMAFjLs8TgoCEYNjesI
QmgEVvVrNzH/OYpA4Mbu+SeQ0e0iUykRgprmM0EkK23zUrGwWjnCYziLe/ekVZcLeDS52M7Ghuk3
n7sI8fFIT2/a4qbX4CDiW8cJQqzopgc0gSimbviOtD2GGeiSNIYP/BgtFODrrvnwxCL0RG0HROJj
DPsRA3Y2IWgTebn24IwZnIUcUa7wAFcg/3SycMstx2CFHBSJ3+Iz2Njp5zjty08SCA+9HzpwtYGG
UHiMUJfi6sFKvHPgdvvaci6SG853dxCsoG80kyh+cIYSf1KoOL9QnMG/n3MK6jYYguEuWklvGkRi
1MMGT+Ed6hSGg2kkw24waKWDU52/4PwmODncOv92Jkf0V2IAWIqVta8/eVJGF0cntOPdX/pWOlr8
XRA5/cK5ALTABUH+BFbfyga7pXpFYp5BwaIxo/UCyeXkKQyqWg/SXoICWQTgo+5l0EHeDuLqjJMy
pG9GFuOFYXhUWCMGhqyenCEspEEXolPqbACtYXMyHs8mLqY3m0UY/0R9CHUNHhOUAb7TrccwvRUZ
rlLHI222ocCfCzZ1yBQU+YVai3D42JIRB4wyM5QIWk7QogpMS9jqSKUh5qaspZb17Kj6hVej6Ecg
t0CnNsp3TYPuBvMMQdtWAeOSw8pSeBOZ4ohqgn4h9oBBbRhp1O3r2CarSF6LcPXABhf8GJ7JGIu3
tB7P0HUoy/XEwr+zv3Sn9KqdRIOI4af3MJCnfq/Ar0fjecCwCoR6uFM4ra9T2QyRQLjAhJ3GNcKk
QVhmVs4PGDGFixGFzJO9oj7z4mYsLYb0VXJ3kJ2ABwVweTH5KajmTfTrI3BXyDN7ucl3YHK4VjIu
8Rau6PBnCKNd3ECzJvNrHE3rv1N3JktyI1mW/aFGCiYFFJsWaTPY7PNI5wbiDCcxj6oYv74OyMhq
BqOLKbkp6dqkSDJImwCo6nvv3nNtfEiuUzxjQeHydxgf9FEnyFp2RlbMfMBpbJ38WmG7ar+UFf7X
XRnRYf2zlUP/ih/J1hmtoB5XeXGVZEYqwqr1o3oXlEAujuZomNPWE3BA7qeobd4M4fACtsj4mX70
dpyG8/LFMBKh9qMyuQZeE/PlPCR0NFXrsc13SsSWh55uaWl5jV3AD4W4ia+klcPra64Tndemqepb
wzK5/jTarPLSdm2p3grf4k9iBCP1s2n3xXTPchlnB4W1Nr823I6bMqFcz6/LeXLBHMwy6/Mbi6Wn
vEI9279y8Ff6pfKmqHu2lLk0+7H263VDiyN96E3Xb5niNbxaCZ3DO3RjLYqb4PtXlTLovRNtQINx
ZqnnLVu6qm6yTrGiDHyG6SKnpA7oazm07aTnRO52NHDp7lKQAtMW7TEf37b7Efdr08VwpUTNnuGW
Vwa6gk3XTe5LOkmbKlVmx1JY+xyWY/nkRsPobf6XaScV7TZXbGodCQaI5hwtbHYZhBV3rKz6JGsl
3n4/PPh1zGZiKMNOg98lsD2ew1+NNWNsB2bqcNfaTntbTahY6KesnoPA9AEQOFZf6n/hmbD/9qb8
W+I+PGFxECTH6BebDYdp8KscnjaebzTwD0oYHxF3w9eO8i60+0Wc3Vm17UYOBhqsAj6XsZ9ptTC0
zNv7YlzRC8Fgil1mI/usJrPcz04rPrej1GMIUI3SuF0aNvtZO1VF4aLls+sZw6OPy3HPgN8669pA
phxADCn/hYVn/fg/G0J4LvERYYiT+Gac74lzP5uVFkCFFtvHvKEGTrm36+7EgBR2gSOmu250x2vH
HysUDXH7L+aYf/9hLTK6HHDeNLnWUdRfrSgtj9qQVvOCJ9vmYJkX3omucfI1EQ0FRMAEKvsX13KN
J/7ly3JolQFoTo6oCBp/MSaiJVD9UNJG6soiulncoaLttIJsskU0G9Qi8qrMW//WEENzrmQXbOjf
K+A2vVTG3tA1qitm5sDxfn9j/78csLSTmfkxLZRMof/6U1QQ5PKWDX1TREh+ZFlOd1myyrg6M+Ns
8Ps3W5+Sv15xabkmo2MHa/Hf7WmYN7y6Vqv5OigprhLc8/02wM59+v37/PqlmFIzZ/MxZHFnBfzs
f/1S87Bg/3L8modT0W036RUVqJSxDmxpZbA3/P7tfr2ReTuACJ7tMCFlDvCrs6marRQCHItY833j
SaeU2cM80wQ6yChn0S/UvDah2BjoLCNY8cPffwDL/dtH4J5iqGuDjHQBcH7/7z8Z/9LRxq7BXAgb
iW7710QVi7HLXFdj/mEKc8uZwx12hoobpgWJyt+ipagNejxtT0PP70yag2ZMxwT01IL0LoFjB89N
Njtt5168cWSWZttIO6CHwNZisM816wfMpTGlxliw805ONgKBNJK5pgFc+Zikzdo2j03cGEkoes3a
/2MsIwbNRssgYT2Dug4jJuQwFWZ3TrfZtjQmhTlodtNLxUHWvmES4TUIP7x5PnaFNvVdMYKu3GAR
t+pnags2VCY3TAdb9FcMrwaTF5bVqkpRfVSVewQq69YLqyTBS2fU+S6vI3Fpfce/j4OZP4W+irao
Gx0ffwArnnUYsbKxE+OFYnsfVnUSmOz0ABSLS8m6Fr/HzdRE+zSz5LnsFI1gV/v9VSbz4JvpJGzg
/MYpZ4CIMcO5114UvVZBhEKqS5LkZen0cu8bs2YztV0+giggv+xs+u/FVdo1bOg4qTiEaGmA6koE
ruavonA5RaPB7Y3HKXMifZqR6tF760VAc6JxMiusF5mW+xpHU3HlpHSSdvbSVvPGRXRVbucOpXeY
415Ve/o06QFILL9lxDRnOUYqNvQJ3RUbdAmXhXne9/OIaPMghbnlGtM+dTStVFVNk3nEK26Wl8kf
S2+j05b2dR/MTYvsaH2FPnV5k54BTRbWakTrM8VpGhyZ7X3/EXy+tM8YvOOmwZZ7tXDGh7pWDom6
01PQvKkl0wxvmimi0zwG+1QE/qu9gnLszGTOgUiuvYm0roAHNnnEVN+Q71E+XausYrbgoZ2+sTyX
ArJQ2Wycf5zSphEELRd2cJHSDvBu6Wx+s+rcvp/j3HKxTfuuCCOwUgXwuAbd8u8f1l+0D7YF3ZwC
2w9YdoXnWfZfF6fAy/PGsSp7A3qJMz2yb/+e78g6hb3GMLdWm2BG6fkBf/++vy6+loe1yTF93t/m
OPHracIeqQ8xeDPvLgLW99igtYxQaJ7+Bb/g183VIgvb47wEO4W3lGuO78/bOqOoBKwBjZDKldnF
gaa08PCuU9+i6t6GOMVv9/tv9jdZEkj6lRoTCAmGBY3HX9+RTi5upKxGwO0Y/ksSWOVX6CZde0yy
ANGqDXIJl95CXMElWqz6k+Yx/Pb7j/C3HQdoDkqGwHRXrg4O179+hJGnaCpzBrJLkmIqmyMkYfGE
RnLGy7D7/Xv97QbivQS/MQZzBBqWvx41flrrkz6u3M718XcudY7XMEpblIwFfxAMdbPxOzl9/FA8
/Pvv62FWYzBGxJn9/Yjz0/suwWwbVYmWzRzldFfPFEc08Px7y7aQmjhi/ijjmTvr9+/KA8n3+fnU
gHvfRaUkIItzZHSdXy9vUleewlnCkUQXt6ap1Hl211SAfC6qZme7tfeR+vn0TaS19SEMPRRb4P7q
XSVOqneGnNsPu85guiMhgVzHYG8Omygo7v1ycJ6byi9xRNJ03KAAzV4CZsTvZWqbGg+jlFS/NN3Y
AYeZ/mKaQuKw42F4L9JVjA6ycjoLHoY6tMdgfgd8p1ocAkabXbFoMvlpvfrLqCOjPSyWPZ2QTFTy
brJ8dpE57eL0Ux3IEvF14rbkNeE68Evn4H8veyFOxsa2Yb5VMm8p/QjiNOafr4GtWR1UJJfmPOIb
9ZlyVYNxRAfDYpq42YrDB+JcM0Fey/cAETW76/eej+Fw3L8uKcHlnTvMvEJcwCa/MXUdPeR+bDFd
XUZtlufeizK5U1I3iHp6yLK3hq1KXrNKapv9LFjuYuUsqD2ki4ZkaXingrHfNYSRUu7TxWV9qcbM
uFWM7R+n7/0ZbBYLLrB4+ch0tTa+0sDEr19qvgjqGVrByEPDIJPTQeSFiwy+Qm5jVcO3AvoxBL18
iNmPQZGqrYJnbF4pkdFIFrmrw6ZrevdYN9VM49HAAJAmVeXvZ9yOx2mJnU+qSccXIdnwQ5iKojkb
NSjDqlu5t3OSyXRXBVIdumy9tTUiuSNTZAmau47YmRDPAgOS0zh0F5UvaMbwmVx+LNVg/vmJTSaH
OZr3tVeTuWml3ppkXC9VINmqG6wXy/HH32dAI+OLCdFKXqW6k+6VTyfx0yQAuPvSm5qjngGOh3mh
wMUxNnkC+gDk1HDNaPmMWiW/VJaBYW5ojJZmNqfPg5hBUI5zMOp9EUxRuQXS2UfXWUVfeN+VWrU7
xBlleZ2OCn5TMXkuHnx0NwYgJcHN/EOVsoD8w1FU6bg5eKWkkVzM7Gh0pZsErhLPSMlgbL24WZc6
y7YBRx1c6nmaDr9/8v/+3JP4g7TVRB/oWWgW/7rOVcjkAj1luG4Cmh8b+og5tkfdLNWX72/036Yv
/f8QFUde608/9t+ko//nS9cvy3/mM33PlFn/xZ/aUfcf3GN4WEBaeDal4T+loyTzgn5go+WPSU1G
Dfx/paP2P8gmN9mNHPDkLNK82tqe+BEcw/7MqzEelFCKTO/fkY563zFYP+8HFrZiImrY7R30K+av
JevIolwbPokjkXaJQfDqhyXzL67GQtdo9w71PUdFDMIHuk5jWPvddPJ1BUIOqhZTKs7IT7PRc1ut
0o62ivWRQ0p/6GPQ61bGEJuMi/7Qllpui0F9geaA5d2DfDQvDgMv3F9hxGljJ63O3eVB1h7Gla8p
RdeG/Vi/KcDKW7kgYJLFZO58G/FbmV/zuWhkGuaBU0qE/8S7ifrplC38074joiAdmxu684elUulJ
UdBgLi2Xs+6UD4vTfrC8rjoggjJPfuMwxfYxfi05QjSEp1lo1PflYp1o6eMRiiF8Fovnb9Icz0u6
rP/T6GtYq5vO9UKHgZSB889xX1tV5Qej7C6VRs8YDfuhEQ9R1Iyc50u17YV1Z5Vw2KfYDrNW4e5w
AY8YOiFQozGsUJrFU0LtdZqk+9V0cI5MsLOIipgkh2zbGOLN0pTVNi6jOBxq87MeVsBohi5Q2P1j
QOtnywQ23tHcutdOJ7eijpI7Uwn6U5G31uvzPUrPep9MjL5kwxAgkrPAoZQ0L3nSt6HbjAYzuuRj
dr3PXRZAmcWgzCRQdBOFqC4v0ZAvuznHieig9LVcbe50n0NUn8rHflF5GA3zpZrmGlOgtcCnGp1N
mrhI/OpG3g5V2t7GEbELEJHRp3HWe5tjYzmNEZgjMPEWboblQ8FtuPKE8XUc5q/ARbbz6sSQyua+
8Ye7pNGIBFBfH6qhzphj2vqQFOarPdn5WXTlt6UWzFSnEdALQN1dJbKnRsorivc/EpF+s1EICbv6
hKUWyUWKA0uc7dWmMgFsKIR5AWR/0w3zXT+22HW9CdhghxU44W9M0QdX09gagUx2WWQ4L/QsjZ2s
/HPDw8KnBCB4sAZ0Zwgy9ddUzMMDIgp509TZsido1WXdB2RbDpzirdk45BDQkYkFxl2lPa7gqNSJ
KQTG+eJizkWJzExtnewdzrR003PsJJ8JXWEwC9n/NJTi6K22qEZi62nLcKq998IW4w1tehwjzMKR
T1QLezCGedhzs5Xf+Oi6sB+cdeNcWT2kDPIRNn1PNMnGmlvrNvEUWLbBt8/UpF8Y4ZJ1ssz+H/XI
DmsPFb5goyvusOXxKReodTGXDm3CmKXpuebrbDsu7ksgjHeAM+axxDS1Mtsz7DZme0htZAINQF9a
BCZtJU4mlOVMSTKnP5lZ/k3bQ3JpxLLzuIWOlRieVMJRwo31h5lb021bO0jAbCxt2CHfsqztDlR7
SAvOpTsfzcV4WyZULfNiTofOk9NNhycJkEOLKrRXdVg6HjDHdk0/0lo9aDpoO4RTyY1tAq72psDA
gj5cj31yW1XyXvl8THIwmAInHNHIgar3Edkad7FDDkgsmzakLFoBAsZbXVN11haWtJGPUXf4rk0H
vSePGdZI3HaMOjl65BUGfiTspFHEUIPwH99ICsqbIKHWng3Usew4/RY4DuzAiX/KDO5b5kC3GJyx
2sP3wUSYOZ8iiDjbshhqxB/0OjunNA4u6Up7gL53gcWErnBeZTeaoT84aKyDaxOwwaZvCroaQzve
aNfPj00/oi5i+nyMBus1NaUOx1TslxSjULHExYG+84NJqb2jIfbI2YoTWURgzGghbpl64HZqypGa
2W1L9Ez9NeEYQg2jptMQmx6DiVGHZUYIDlAUtAxZfTGbbt63RvSGpjbb0YqlU5wvH3IZn+0Zc1Ws
5nyrrDVaIej8o0yQD44mn5z54jZIwO62hnPviobdxA16CB4ZTmE3MreqtYgaqB3CF+bsIXdHfcv0
t972rpnfVyKgOd6IJxyWlxaw62ZMo3MR1xhC09tRYn0a8NCl3H16+TpFLio6WV3oxhAY1pnfEBbp
V6AeznZsm/Fr3XGoj3R9jiu/+mJF0gqha+f1ljLdfe4M+DTzCCGFE2+htlqutCoDtQJgj0YedO5w
CwUVvADhvXoGcllaMciHO1fxGC/VETfcm8mhlUZk9lT5trj4E9KiBH31oZmdGhUBESr2Ih0MBI0X
kouFVrcZjrrAJze7E6qZlW3Yxnclo/Fzh562F6CuC2O8SwQq/BmocJjMo3+kXVRBbuAr8NOrPbVO
v+Vg2zGH2+RykEy244Oqu/YRkmMRzgnbWhlky3VsTed89PJ9tIIgXJsAFxU0yX1M1+ykfKhIY57c
eoY1HXNukCPaJhRR3QINcb0L07y7Rv+njl5KSIjlteXDlHufAqfFD0v5zZ022Mx8p2e717vITgCz
/rhDZHrq82C+maPyJU/dBz4cM/vefqBBQgJcb9xM2N4SPaVMpN3mxEwrQI1Xvqp8ZL5otVScwvA/
8VEGFmc3f7HyzqAJGO1XRFmo3Og9CNimoxqaEAKlMjQptkIvWMzbUUPZmFVcP/WJMIgzAdVT+GMX
OiVSWTteHkaCzeCpaTyifl/SwMn0xu9zfWXF5meygYa9CbVpU81wDgp3XFMb6o1m731IBnbtzE38
EP/tSoeJX5MKWa6Jb19DsPjcS894oFHe38ajESYCVfFUW9s4426A6dAwwxq3uis/Zz7cihqISYKO
4KmMeA4sc+oPKVPyHajwex/2XL0tY8IVy+oKANNtTOTGssapyMh4GfDubpiV0fPOYosQlNk+ZFH+
IhSySOQiFdSXob6kuUUYzjD2a/rNdDUCHTmi5HbOsjPNfdRU7Tlb25SLGnhee0X8COqLEOulvJFp
3e3jANuyoKW2m0tIHiNEx5K2+UGRXLJZenSkBaqcu7odgPaPQXLMSzaikcl9jMMeLnvU7wrH/lTM
CFbctHjSORkbls1zMuf122CSwBIDmr0x2tw5GBkv2Jjic0rSFT6QVeFYcQjTJvBvlrM6rEkaRp2S
N0+zrb9MAcb2H52Y/7Yy6Weg9v/+H4TdRjhG6flfM7c374oU9T8Ag/9s3vvxr/4sqDwQ2QyGApsq
ltaZS930w4xHEqfjEA0Z+AjXuL8otf7pxbOgcVNRmdRfgtbmamb7s6AiblOuU63AIvaCF7aCf6ug
En+P74PlKGCm+r6kcPx1XEbbmYJnQKTYo1Db+ug7b02jLx6QEk3H1HRQvDo44IO4kDRIBvPoohc9
ME0mwCizukdgOGqfTVN79iMmCtr2FCShQp9p4Dgnzpuv9NSqc97MKaknCF2Vv7xXGMrX9pj9ylqT
hoHBQkBRdPRT8YKUFlFlb/S7Uef53tMpyY1jQfFWNum+YAvZYkGzd8QXYS9Hm3VCYfhFTmnwqR39
8logpN57DP/Crql9Ik7a6ECi0LSLqu4TZ7cB3bwcTmrq5KHUpn+MeiJUDHPWt7N2vd3Ywvjn9Aht
TDGyHUmb2VSydXfwG+Db2AW5R4ZhcVJHNJR3Q8IGWEyXxi0RnENXOEEYlDeIxwiIgMSHCwKqQ2IP
Nyi3oqOJkwoaIaef16oTRFwEnMnPInVv5RKbp0hoUJqtQGYyYcDZotPLH7reZsc0+WLXfuct85a6
uH6FPKm2Y+KfAlppOuo+ofdMVINUsrqLPfesOvfitcOjmQIfGZyV4UcuZtkKeGrBw7zUpyrz2UJt
6yVylsPQLojk0VKOo/FU9o4XzhFaXxs4hucJic3Kys8UAZ9sQ9lbnN8YMfD0bb6HYNV1ik8bd4OH
wB9bnxcy2RFbztj1F5gSn3DJfUjNLYPMySBUYU0lSqPxtk+StU8ZuPt8HsSDBxUlnPPlVcvo4uAb
mzuHum9ybfRb4kE5xZMcqK+xaDhtGCU5bqNeHqFirS6u6qC6sr94qW2jdqo+liw9zoVJZlxQsUa2
pjOcGF9muC1FHKLn8zdxjv9EzGJjpmrr2sUTvqRrQnEYymuufR5H1wjl19mVuMswNcxSy4sS7rmf
Cm9XF9Ufsq4O30Mb0dx+2EN3suf+SL8UhJfzFRjJm7O45/W4PKV2cZlrCJByJBELyfTBUMs7akVU
1W1R0XiNr+PMvq599zw2ud4UYxWaGbFjHUhD0yfRxyVQssd+v/Hs7ku1ntxjyzjAG3obs+o9SIrP
uW6v6iR4kdH4LtLBvc4K1HoqL69IVbwp7bzcpDogplVZr6aZguwB387YswryYi/jsoUCv0gsaXOb
XsUtG1eOCyya0bOCdpl35I44Bxz2MYPj1IfEBMCoBECiFS/M/evlcQndYooWmgqmeXLWyKTU9YFs
+d7dPK7IuJxALNc0lgv9deya3bClOIlpfrv2XVpJTHQuCncgRX6x5pm8lwaBAPhHP6B2FCSyIZKN
phJ2CkKlnJHQdqaNeMImQ2KQGz23sKY3VpNpkoNnfly4EgRRBKRvfXNAbMAuck26FFFwn5cJ8Zg9
YqSNZkRO/Fd8LF06J34BQW/JgDEsZRWqaFX826xFbYo+tRX0L9C9U020IBgBIYSTx2iZyKzZGa7w
72DgqQfSvEYQNShmh+08DsWltcY0nNsxPjFBeGaeEO8ICMELZnBmaAvrlbGf96oKcdX3PbJfQINN
14kTFmKbcxnJcSRsON7yNBXttO8g9UXQucd8gUeY3rUFeaVC8/3qVT/Z+CnIGtt4qnMSCER8oAF1
q3J5g1ZvB1NyL0fCCGLnuquCNzv2GUVGGf3tOf4i/fatYHKx0yVNlsWQO2Po4aFF0WcnqD5Hg3sZ
HBZcC2zEYC0oqANAdUNR2BAroVTmadtyVurrJCzgOO6Fmxe3WI+IMxooSUtlp4zZO+eTTNxrlxS5
ysHnGSBFu5pRFYTLGvhYN+DgOTrScujz+iFIgaSoeFlu8qlFKm1HyiWwF5eO1jTkp4WjqIziIBwY
RpVr5CQJlRY9+i6EA9zvBnXnVy21fkm+mFzzKtWaXDkTYQlH46zXTEtUn6gxZ/HSEOCG1ZTky1EU
98woRqKF6EfEaz5m1MQfc0BiJqI8795aUzSHNU/T84o3WjfDMVYphzWEGjg4KKgJvtrDLrxy1mRO
01miUPnjNS0kYljb+YGl/mHyeSDUqB4TQULEHIknHIm3czaivFaKiS1poLYWTyg6zgRQQYpZE0OJ
JusPnC4uek0THYgVNar5NTHIGZWl99CtnoJlzSCVun3o11TSNBpu/DWnNF8TS3vD+dyUeRNGc1ec
uJpbxfjvOWOEffTXzNNiTT8F9T9t0JnjTSMadVkzUos1LVU3IKEEZhQmX4QkIYvdZguakmFuDqLE
NA8g9cNb2S5y5CdnFHtVremskphWOiKYmBz2jmVNcQX5MhMVUL8uyfjZXJNerTXzFSvyfqm8/jSy
CtGwvGYQdp9a8jixOncjiothjY911iDZmkTZdI2WFWTMxp58Hjpxv6zhs47ABZpmMD9qUCfdGlGr
yarFDo+ZkSAePOLDjWFM7WOa0uXsYvPb2sAU+DHvlRNcW6TgijUO1x0gOmOxKsOKrNx2Dc1tfY8M
HXJ0JXm6g9Me2nl4XNag3WyN3CVUziJdjxheLGkYyezmy0CNyWGHTLS8JN3I8gnwRZ33R7JG+ioo
npRka8zvGvhreMSaCpcWHh5v/AxrMHC1RgQDN33SAfO2PoNb63v8qsQpDbSZ7X0Zr5uD55d70XqE
q7Ff0K2Hx2pHEBRJJ8abSwCZOx4Y7dSbao0wdumSbeDoMkxd6qtkDTr25CLP0xp+3EeEBlLA0q3I
icQ7e77aJzDdbnFgod1fI5RLYyzwxZv6KetqgMXFH663Lt+xQOG8ejPs4GCXwwGk7UG3XLJ4sjfQ
ux8igLmOmb3Xg/m6BBDuC/oIY0BfutCE7NbdS5VCZc7105SLz1Q96ly1hONVI7VxWn0ZUb0MaEjB
o80QlHQTSuE+qeXRai9IiqsDR4JrR+KmaNvnYqSvqFOQPUD9oks5kKzrUHmRssXf8gqnelwmZolV
Oj67bdbxQNKWRzewm6B0gl6pjlGjPmV98BHNLGCl/YybacH3lzk7+lneDmoCxG7Fw9GJ3LtMeYl3
YSgJkfAXtfXJ2WRBhXS2cPPi9HTHZ+xMT31fsFIEkX/XT8DIzCpQO9cQp1THHxaTP+oJsGxpFbOK
8PoE4dIjIxAeIsQ6Z1TVH8Ho38V1hFGqNy6ppnjW6LSpSZPb/95J2f/UEtCmKEJy91/XgHfp17Ku
9NefK8A//9GPEjD4B8wcKwhoCwoP/vmau/KveSzeP7gLTDKI1tpwnbj9Zw3ouv8w1zmYb6JIRqmO
Ivmf2VJ3P4ZlPwK06IL8+f9/ZqPI7+qfn4dq5irKhPviWQ6IUjy6fx22cqyR3EmCjnaLUL4zmbX3
zTLROZxsdOGaiD+huyMZZ7thSW/GXociF6Fws8cEileIF2reGDpow9gSAUkXJU+zcDRTlNIclzuM
fJy/u8x7FLDBd7ml+rfFY/WlNcVjZ+mTW5rRrS7KL3Hrxju6fNizhgYLdRQfoaRhI3XTjE5fudzJ
xH/yydVlijVddWuDpYpxxdJmRlA7G8M1F8G5RYdASQn2dbWKkmsxvZtoBZG0cbQzUOAyvDKtLTGk
ya5oDLiopnrzUIeEMsZjH0F565sWy9lcppiLOL8mRf84oGTf9aBHTqgw7X1h4E6NAo1IhD6TM8E+
EhlRbw0qzA0QuWdgYxyZzfi1wfbEWm0aLOQd+ancI8SUiunTkhXt7UADnbBL1veR9SlF0rBrczVd
tS7kuqDsIEzmM7uC55wn0V2NqPVoj8dvAPHwQiuiYnEXoU4HN7xxxxJyYEF+o1uYB/TgM45o07pG
Z/45JzX33MTE5qVWpDZuP9N4/Z58aWtSKmJOTR0Fet8awV1U9OU5xt19wCIdfNCDBqVH8M0uNZMc
CKEiPx1gdb2k5ywq5tcuy+Hd5FjpU8b5W5JHVla+IriAbazFWUd/AWVGhkgaUYvvUmbGvFWHSB32
jOC3ibMTIACTyzmS257gApmr2Tj1nVde0xIYwgmN+4Y4vOxZ6NKFtsZsIxrtBfgjZ2zbp4kKI2Da
m7YmYv0sLSJEG8O4LgTa9v5sSW3uscnhE9Mj9wC8UJ/jW0iPdwgJ5Ow2tjWl+0UDIuRBebSMpgZG
iJLTPE7cO1ulrWazDPqRnPlNz0YPzBEUDnaE+QC0MjvJLnkghMYP07T9krZyR+yOZKxYuM/BgOcU
X2Z9a3bpS+DQOeymxcA0mOeorw0/7AtETi3j2jvUox+gnWk9GMJll6nKGyhn1s4wvHRfBRzg68Yv
Dq7fNLu+aGFMxPpTj8ZjOxlQRTHgzI8gHUAdMq6+Y0yBIqpsSALrs+bsmr08xCU994j431MVIfmB
m8FjHpEmCKNTbaK1kyEVozE4NORIONGCCAgL9J65AyBzUQYHzmtHYWUmkx1MrhWiEMcrw65qA/7Y
z04BVeTFijjYNsOE+Wic7l3J2rJYwYczTpKqrHZ2KzB4WFx478Bazyi96A3MJgPv+D0fi45AdoIy
K5/9ElPXvB9Ex9cRIF6R8dLYyetjz7HurbTwLPiJ3LsWO63R+X/keOz2wIvu4byMQAPQixUNU63O
yd3NLCj12oaN2YD1PIuSo15QjNcybW2eE7JjI43FlawzrF6e74Xac4hbqAVcp6auxl1hRTDlSU7a
W+vLWd1nprrJCXgld44fccwnpmdmKbxRlZ1iWMQDBZroKjIIzgJp++ZGxdnhQpyzrPvamwXOwiB4
Loo4Ig7uqegEzNzBvE54sLbkuo+wQomcHKZRbO0i9W9Vy8mPEunAFLq4MzWHDGBWSFp1fhUhrzvj
/gQXgoVg1zoRFv7ilOsk2qhu8t4iE4rI2HMGBAgU7+inf0QW83r2mcvQMtQOQCclWbRFPTxtqigA
p97GwXPvsAoaXUSxale0unwGXkgE7qPOgBWry7N2on1WWQlTYlpaJVrCW496KyQsFodaJ3BlMo7Z
tAlxybHZ8kIjVutnT2tgED34AWp/BY6Q8Rys/nwflAJJQudgNc+JE21g/XhqbRQkAdhqRR63SsFu
OF3RPhojKbEpqdPfymAsTnZfqbvY8Fl6UHpdG5G+dFgOt/4aypOY0aGTbXTsZ6zqVurXNw3Tjveh
0xdOaE+ux+8ZrAGAsu1mWj2J8bny2nzDd2NumUxXsd9/RYNIVPpKDi7MAlmFW5uHUhWveJG+IStg
Pr3Cac1ucjZ1lJfb0k3u8lRQgjIiMUdRhnNF9a+aQjNLZ/meTcKuhd+jTPCC0Iig5c5VfS+lEjhb
oftrsJ2bpCkmAk2WjCUuezFr69CPKBHgJt0YFEejiEm1wlaDhPx1msZLY/Q4wy32iXGgYzWBDxgx
0WrpDXR62gfbuNhqOUXrv1n0xKbWPfnK/NZJk8Bl5fzRT+1r3PCAz9VXOaQmnCn5KeZ9NihVp5Oy
3o2MMYjZvuQRSR44GHk0qDZgvN143XiNaV3TAx33MQSO0J8i/nLW9AdziZ8Rr35gaAWLmstdvEzD
pmxgQFteCokZ7DI14EUBB2JK1pG7CpVhQ7+1enH95ELY2X3Xd104zoV9xUWkJO/XxpoMGNxotUNb
scYKEI6l1CUiafSAcmmdkhVQUPw4eSrqYNhVfuQeFsyrYdz6R9MGitJE0VXgAP6aXXt+EW7EZsq4
jRAMDxIPXR95V6RUQP0M0zcw5fOsERShsp/vcLexTQZO8q3rs+6KUWPxVLgknLK3BN5hcEBg+iWd
KQuG5kNJmXXN1HUfd3o80bpYHm3utm/uEJDrM9F3CnlKxHUrIddrDPk9/nN6SngYo7cRZ/ENnS8B
ICjvwj5pMUgkCm0Q87qjXeXs8HT18tUp19gPa2ow0R1r/w9S5lUSm0W5YcQXvSdQbr54QYOYqB8M
N+XL6uqbmitxGWwRnTmjIpeJ21jQpoaV5qUs2SwJkimAICRS1ClKlLWR208unSAPhAyDUT2V2GtN
yrbtYHrENOA4/NJ5ZJbpgDQSS3l419OlfHBAd+2MuI/vuhXboAKzuitn92gOi8MKMy2QHHLwZlPa
H/ElM31vjE9tbJ0dVXHGQ7dYhk1ai0vfGUUMAKcPbprO/Nxzp2yphX2SF8p5M3XBEi62xLFe23G0
+Q/2zmw5biPttq/yvwAcSMyIOHEuCqiZVZyKg3iDICkK84zE9PRngbKPJXW33b7/Ozra7pDIYhWB
ROb+9l7bwZnEfHNObsta2lcN/PxTFruS23wxCfNQVNsLc3kwtwAaLLFWpyF9KsLQvcs6GjZSpPmL
BszHs4N7uyCqvCK4UWysoQ8XwDicrpWR0lnyHfYgegyy1VzTu3CEx9CmG9tocuoTlKy+fLIe6Pew
rtzGvXbN/vT/cQ9RVI2HzpruYGHQgc0+iC6WHsFEpMpLgGt2Peb2MtmmaMwY6FmpSZUeknmmx1cx
UOwl17yGdPiSC/3DVpz8RUnHcq/Mbk0/V/Mc6GlxkLqi0uL42f4kOVVOX7QoQUQwsSUY5gSprwAy
YJBdPiJIh7s21t2VyjHTZ+BaekWc8bFmwYogVHwz5uYLFviYQSimONtS74U2X9oiuR4aa/RqrTc3
pRp+CQ1u6sDmBxdDguwet/RoNayzo6E86LoB3rBnr+wqiXOSJkQQD/Uo2oZaiYsjEJXBtTikAc12
I7vDGqb1BfOdg0MqB4gf6wpr81xG832Xaen9UJgPdDY6N+zQoS4tKYiEkp8TdghmTFb9EItObF1j
sjwzz7Q3W4w1a3ukOV5D9wXLjE0dT5IkX40qge/qRo8JT4p10TT1QcX8Amw+rTD9WA4IeRMgYAFS
RmQIJHEFpSI+2G1RIV440cmMW+VrylyDjlSFFlfjtjHy5BvudQqV7QFWyidMAqQ9cU4YkMZ2jKzu
JioF1mBKkU76TJg9TtN7HC/DhjET7F54gH+CJnhO88iZwnhNOovnYT6Gk/fJnWgTR9/L1rKe/wN7
Yibf4XW8KGKIFepXzUKhqFhVT3MtlI9PAEVJv9hJdQvIjDXa+4An/dW1Cuub2wTN2+T0+UYYba2s
CAN//MCmsMmdMyos6D/7hU8xomZwWiqu2zGubyK7K/GZOc2WXJHq/0CqwDHJikZHsMoN+SepwoTp
eFNINWDJX3AVogdilIx6ioyV/sis0Au9Wk8T/Vo8mhXvV3BFT4dWvnLB+9GxuNArYDO5vtvhWGML
lnwiLAii4GGSIQaqoQ28JKoVIOJ2vZvIfX8lY63d/AvUIh9a8c4p20Gm6wJg9BTAbJCdu4ccUuP5
T7AFK2iAcOVwT3+CLVCmSVl3Pdv0vwZbSOrHzgR3pz0wD7jH9XT5r+AWRgNVoSmSU53RC1VboM0n
4r5+3QfTV3AF6jaUtZQ8/P5kXQBJMDwrdNzzJ/CCRX64zWoXTH1MldS+g9vicnfVBOT6viAL+F+w
MHRYQE/Sbebv5Nf/NS585we/fqW0HSxQ18Tv3Y8CFARf/AT/WbTyXrPXtyb+ybbw/Wt+ty3Yv2kq
SSNKO4SwLRI4f2hW2BYsEtuQgDX84dTc/WlbUH9D9yCIJ5YCYaJmfM0ftgX7N5d+GXWRVWwCYrRT
/gPJirDTv+aCyARR6UnXJr1Pv+YDMDjrWA06ddWNZvSuBGRl1GYKPD0riUmD2njrZwCP1MkVd9x3
Gp4hBWJer8cgYJJ3iB8EJ+ZQQugJ6j3bweBshIP+VFMCc2d0dXNQYXNd4sW4PYwug/II6judNBqP
+HTgZJSktnhrxFBDJ42PbRNOJztS2V9EC0R0o+nSOeuZ0/gW8L9niGHZ00DrVrIxcr0MPHZzCc8G
CsEPiuIkX0OzGq6yytR6+r67+UZTFOPUFQomB1oS2aDYqA6DVaivo6zDXUVwEXCjpp+BoLgfIDr7
LQw2+rFL/nTGjr4tDbVfw5lBz7JBZLrzZF6DULN8JtmqH7HEMFqwloOlUem3bi6MdZPHr6bRqrdx
5DJSt5seaE1Fzm+bRJFZUEstZz+ZwPBTtjFkH1CZuuvCHPUdkDt1MyEnrB2dbFWEVDONIZkV+rJw
H+S4m+Kw2k0Q3vzFXutXjlhaW2AoUaT2nPbziSvnZZi1HvmvuysK/XnInXRnV0Hlt+FgnO0ys7B6
TWcIHN267zhD280VL0LlaDHh48gEDGYn7x9Lp9MoFsog1KfRRQXKBCy2QhSctJ6cQGhfzSxM+4ja
Br8VoChGjk+yaF4m3CZ+OXYzs+BkhmICyD4eCE9nUDAetMEpH0RigyxxMywaRHr061HlO5UD3oJw
5rfBk11sGg75oOkHjqQg2XYyk1bhZRTO+wxpqV34qgYZjR01hrtsdNTblszPPnQCA9cmMbbXUJrG
CfdbuBupOdjNtKDtRJokR4Ez87FRhP6EABr4Y5eN9F0MpvWRjLHhQqjrKX1NZn1Xq6XLK4TGebbV
4JiYHX1/Zsb3Kcf4UvMR+2XRTwywZoK/gEaxxm6YowGLDLhsSNbrZ9wU4Y7ZME56KriDopy9MsZ0
gDW225e1vQZVkxxVmipuDKUT96lxwRzMC9kYhdYpr3lPrVIREazI5uX5hf3Qc1wElsoaVJAVolsB
RKEtnvr5VTxWkHW0AzAS7JpBuWHwekwb+Y6nYB0pHDjTAsOBHGiyUikk0sl8Fnp85/bp1pARBYZl
6lWx8cJxfMsRBP1M5wTOdPky94644Z42b3paIPYwuwxM3f15WKw5FNXmq6lkHAm1Dn9fTaVPvUhg
NabUIxiOaFssVh+xmH4A3tSb1iggbi2WIM7/BVFeRDO2lgNY1GIgcTZZa9oouut8UT9k39q7ZjEb
xSoaxbwYkDSrfJaIwzA3IQr2KAUbczEsGYt1KVbH/ETy2nmelObNKSPCY4vVSY+YsJsAlT1pcU87
kuEVDY7hkc1DupG9KUlIYJ0qDO0R+8EuWExV+WKvyvFZLRUe+CzL8TVdTFhUT8ZsMjFmabN4MtnP
00zpQslb7FvWYuTSnbLGJ4u5S1lsXtNi+DIrrF8JG6xdROaN3hGMYTVD/q1czGJcCNmdsxjIsFux
atbJtVwmUckykwoYTsEVoGSRcVXK2Cpa5le9M0ATXWZawzLdKpc5V1sm7llj9FWz19YZhanUmKz7
ZTrWLXMyBAVI0YzODMybD+oyTZOfgzWHEVvbozmDVOOGz5IEtdg2j9MykwsNvn++zOkq3dXW9jK7
K7QHmL6Y2xnqKQz3ikwrdhPjvjgmJQL54Kux6Du22T1My2yQsWDBWaYrTjAukW2XGSIeD8o/BhA/
hH3jp8Iq3a0xWsHaoJpxFRYBU4i+Z0TQYsiQg9VxGMv2Y5Y0fqWLO3Y9yyFAE2uH7TNusForH5Im
iVjttqYdK6tCSR8VN2SGmwXNddjZ26xzEMxGy6O8h3K0TPsiR9v9oCGMppOowf0+WyQhHU4kqVGa
F2aK+a4IQOlUhR54ZqvJva7VCuah5cg1DI0NUUzKU6wZ7bGogC6hATMc0MORkzwE8eY66xXlIQvN
fm9SY34YnQpaeTH0j3ZulA9sNCfEVeBfT4njEkN2KRrGka4c6S6DihBVEzU2IZmoKqT2pghflD5V
TtOyrg0pLz+VerQDc+rckWzK18v2wcs0cWm18JsLkOEVRnqO4cZpn7Behm86C+En32EBoEnTTpHx
IsurEqffCeYVm5qSNGZHEMYLWarQDzWHqHLJwj+VfEqMJ9b2kuNoqgibSDLgGhkG3cckz3JdUxlD
KIODQIuAssOl3KwGO8RtZc3mldU1Fs5iZTi4Q7llZ2ufOC/QajjN2VWOces8BtjvYotDmVpAzOAO
vuXnydYsrPiXMsjDdlDRr5Kz0FLuRJPtxL+1c8xSST1ZiLSnCH6VQ/7QxkA2S3swthI06mKSZBPi
2qm1Q1OZz5kVdOzZcUMKPC29WeUbilH9qI5oo2nSo2LP9rE0bfwncm7A5Ks97ZcMaDaG5tINVxh7
HM/64u4stmk14PUbJlPFnuU+slJyQRY9ensScPEOqas8N6mWrMAGoLDgSW4zFiJlNF9jA49lk30x
BwuwHoHoQ4jRjqoxoV/rFt2bYZgZK+CHgpOwE20y5Mc9+WYqfOoxuKOXIUDWKmb7QixKZ97N24Lh
P9xAvzA3BiB3n6A28vsChPrfqXbRMfD7m/MBxjjxlweEdY6x+fV/7sr8NSx+Oib8/qW/nxO032yT
uKgLX4LvyJTgj3OC+xvHABUmApUbsHhwF/95UDAXf7PhqDzWwGrpS5b0j8Co/psNO4LZNiUz363P
/+CgAAPil4OCMCirNx1K4pFAyEnzSj8CE1q6h+lidbh+k2HeE19VqTGNvsxIpeuJMoR94Cb3vcvd
3SgptWI8E72SNkPPIYy4JTFT8wBw4z1z7odMb+kyawWZzf5eyfmmoRDlWp1rGAGFNgwvMtaqne3W
ocYTrw826DvNnTMwjEMIBVqjMBpzaDOP3Jdg1l2GAJmYQXzP4wmC4E3gxIi8szKlLC5uhu26Y2RU
V+2yRRXdewu8a19g6SS2l2XoyETRqcp2yawBkQyxPY8tgEpSRuwPFcw8MaIwjsTVnLfARfIvRHiY
6cB9BQYapivFZAJmOfHJaJjqArqnj5O0Uz4G3yhJXo0WU0vcmywtjC/QF4EBZSP5vYoyS6d9EIJZ
i0pP3vVY0VBhwpdZx3UvoVkZH231IaOWvmm9lJu0r/sV8nl4rIrXEKfXMTWL6ZAmzN0Q/glYIe2u
3WgW60jumQE9GUJQyRKXB7Ua7nWzkofYJmJTxamxDtifIWxl2r7QreektnDA4WY1tzmrx2MYDbdl
KbW1qob12Y05H8QKk2+QpojPuJQ3aczo1Jxo0SolKqwn4zwFeUBMlU6a+o2i84ojBeNjZTDJbyFA
MmQt5uRMJ3W80xoGYRgAhqvZSOjcW8b6KyUfgNuqauEP2PavlMm0d6Xot5XVD1emwq51JWozu2rt
2Ix8K1Blv9JCKrzcOsA7m7ZNc7CbTm1WIKbAZpuOFu1qI9E3wolvZJcxO5nHB2woT9N4qrR0emE/
8GBmsbiHNBw9xstjGxY4LlUUe7KvKqqwVX+LoNBQgicP9DdiJrRMYPbLwtp2vL2KRrFRZ9mvo+Gb
a5TGs+ycx6bU9W1fEXocu77wa7BZJ+RYnn8KBz8LyveKE5h6MHCt0q+mXQXFiNmwnaxNalKYvWJv
rXhzSdtEyUPYFyK46dSlzStJBjiebaNRG6/SH5/mE4mi2tJ2ndmpVK1w3l7DxneuawT0HTBC8qiE
GSWqHJce5emvk23HWENacU57NdvSs6Pv+ygvD5DM9gOdJTugt+OKxnObcunppAwBUOHZsA5w+Cum
UPbSrzgO4pEYIiha4QS3XIGSOS6jQvxf08iwQdGnW574vc8ukKo4ZyipCW2s5tiHpDBDmRmvaiAw
yDFFUHkWc/ayjBjWYTBXMJ4DhmCxqrywG6Uwa8SJnvjj2C4VqmX2UgOb3qKeDNdt65gY5CSI1wxX
yWfAEoFlPZnEAPOJsJiOQH7nZCbtAcrcb7EGUt/sYGseY/jzUVZP39J+TC8FDZhElcxCW/ewVYlX
wlhrYFl7lMotIvLsPqUYWVaTBQ5KkDMn6e3YRx69eubJzmh2dcdQaIVvCABSpN5FUXibpGW8kTZl
X6NdBgtbubjTczSNKVIYWA2U2w2MOZaBD2LNQU/M2yBlQtWRbKsdfIFVr/erONF8suopSwm+0rJV
+1U7zi/U1exca8T6MNlUw0rc73TTaiB0Asu+ScZX4djT0gZl30Jea/GvVsz4pvmeMvrZcwCIayPQ
Mmk7x3GKr4l6Tse5JHG89DrsEqznK8TWm8gFZRti8n7hZAU/qzXNg9UNmP9liyEVHvBq7GMsQCxh
7/Q2rYCGQrqvq1muUEGUlTDrqQCFNs3rMZuzozYzNjawVtDU4N6Umgv9X+TmExZekiKCf9FKk7U1
73BKETwg9ZLg9U+0rdqQ5jKoP/CVZNCOjcnCURQMVUrDTHYTy+muVaDoMO8t7OtYDaZbzqrpa5eX
1s7kGqRmNx3eRmozvNmQ7Iit+zC0zPvAJXlaTuZ4l6pxs6X3Vz3CaDE85iG+ktcJ8/Kw27PDnl+p
D3C+GNqISQdRny5dm3Y9KTdlqdb8mmJcVFg6fTtJOCIWqTL5JH3HjdOL5iBpHToGlgIFGYYwXzZn
l8muphN9J+rJ4NrpV3U99x8c0vDc2i4PHTOh3tuSw67Iia2T0SX8PBnDxQnpFTI6XXlSgDnziZau
u3GKWX+Ct2btYCTC1Q2mZ0CO6g2ZjPaqxJ67ddOmjZDlxVvU1sw8UKipSDCc9ujIQONphI+oslX9
Cgwb7AE+Pxq8HOZI4GfNY87MZmXGCWdwo7nloXal9Pyu5hE7rmXJXZ3nsdfCgNuZuLIJhvIrrUVd
bZq5KGnIIhwbkPMWxIWoJgqICYSmQuByCNZUFMhLuTR6DF0tmCEU7X3bK/IxZ+eKNaNmm6GtwRtz
QCVmss7oHtoXE721DHKqG8mLriAaL0Fk9TpPHpJ+oJchC4zHCTgax4OUP5+DB+IazjbI3OE1dDnn
tm2vrtmIg/9rGoXM9MILb7pcfa6TcMJmQvHX0DvqKSs0LxHp3k4hCmka3QRtb145NvXATjsPe417
OywFflrMzwuhoVU3sxWMBx4XipcjaVIu66xFobZnEEHJQxcCRB8X+0xqI70UyuJkwBBDYJzsgZ3w
fRfjTRNRJrwoSSbttF5iDzXFZoazN+RSEc/0eTdZMTXkCgWbKud/jRJTbM3kxDUOWXuKYQxPjMFN
TaPIvgTjfOqGBYTemvmpLzBEazjROMPHqa/AYvIwFpHnKaLbqcm3iQGb32ooAQgy7ijBRUsVEENE
YSmbNupwlscHpx+PRojjMHKCDQ6MKzFFzr4OA0Hr2+CFUeT4YbYc59Ng3EEopEG7kAoWP6axSiu1
U+O22la2GYsF68smSlJ9048PCltcoh0uPbe9eUPz6oeI+ufRSVFoq4GCJ9HG/hDgpIGNKNfF6HJR
hWBb2wqpKR2foa9qXh+aDduYeY9xWt1qGF+47+Mj+P8OA2VJBRrQzhWQ/gufCRyrSu+3c0KOHThG
c4WuwD2COQirUOv1oEAocwpygKLcPtdGGjwuCPhVAcPHb3C8Yy5W90anWPQeS0WcJSvFytUaxKqC
mBXWfBLvAbab2b2QuVa8TOHGYepf5+esUeRK1/vYG624WxlkrA5YJu8quiw2Q1sl93UEw2MGf0hV
pSK2HTzyvYaKMSatfmOz1cF92lbn0WDPiAkAGGJV9peqtj4aJERiXex0zUbDZqBqUwzAo2JQFqi1
giQ0t+6jSq9Ho+C+RxYKdzrmeEgUXJe9nWpX4RA9IZZlfhEBNBlN44ueBsWx1qhx8CR8mKNVQnoJ
Zdk/8Ry/hDoNMyZeOy9uh24LzTp8GK3iRtFwPWZK1p8zw3gJ2jZ4pBY43BOKcz0b9YWMlVLsksoY
1l3aLfUHg+vAQmlmjyOK6eNpYToXKGhPmUPPSSmnctsboXtSeGB6oyieHDv5Zs0hUBc1LrcKzWPM
oglkaM4XcCzlWzW1aCUdpb+YKYGyRPEQ+FSK3QaIkZR4inUWVVe4+HrfrgBlRi4fApr7AXYKErRL
qDGyPVvKpwps3qBKzPbsV7HbY5dVIh6DQxpmpzl05LOwxw4BYa8R//Nr4bIZVgzpl422BAcgwJOR
Q8ZPonLXLPl5qkva1xmsxqrL23RPvgPyxPiFd9IfAj5tD6MHg26ip9TNsxvc0Sn4pUvHdpOntKeZ
DhvznL4FRLP86OhNcHSWlIeh8swdzYUe7rAWluZYHrQxx2tST8+K6ZT7NKcoSlrmjYm162Z25G5K
ck5iLkk6y2pYRPHqlUl+l1eBfseFga1vYivgTRXbYqZMzVlwd2KDroYrEowO70CSjUo0JVmPEa2q
s3k/cqM28XVBHgJacHrTECv3RZB8aSEFeLnCEAp1h/bq/JGI6ktqYBiDmMm3V6Z1orgMnpPpokZ9
txaBeqCeINi6k/M+ZqTbaiH3BAFmABUL7MZqrZPDEU3qebJjuyZ83EfsGypQnETSV7Iu8byWsFZE
x0lLITGXhVmA76bYhTmFw9Eg8YPVNqVlZW3p12bBiU6runBvZwqNw0nVrBU1MahCc6LwRrX1b3k3
f1Np/MBGbt9jlR53pQWuV+m+ViUcTi0rbobYCX0qH+5GiSU8xqVrqHVz6g09WdnlRAVtrtTnPEHs
0/PwiZF4fwDjXgyrhNaLDRSKI5rVW2RxWimcfktsZcT6BsSQB8lFy93wOOUmDuJ6wOEcQbvfK2MD
L4LFaBem0ZWWOqUfAbLewKDTX5K81HypzcUR0kC06RNsjMFATl/OdyZL6ErPCKuVlTWttZHDMd1w
CtVnomvOLTSGVVOJ7EktunM45hsW3xX79Yvb9iCiaYSfLXplSv0scLJy/qTGKdUR9zQrVnZMILFq
kVw81pjL5KpKMSalQ6f5aj4CZiKY4/1zveoUv5N2Kb91/+cn+tinTvJeYmWLsZT930uZ89+//Cv/
8Rv99H0JE/w+bl9YYj/9n/Wn1HQrP5rp7qOVWfeHVrP8zf/2D//n478RrKjq0f+Sa/b4QQ/iT1iz
37/kd6FK/w0LlcvYGhfSZ6r+D6FKqL9Zmk6/rXBt2+SfJP7/COJTmAscm42qqZGz+IlsBijNZUTO
XtLWTd0U/4hs9gvGlNJFS9eFSeJfQ0mD5fyzTIUT0izpFKHEQBo4jBTda0RC2rH40NTkgxtbbGrT
jRB/1H+GbP18ZQccOu/O0C1IbT+/8tiZytDBq12RqfTLcnhpeuV1tpx7M56On9cuwZ5/nzT5FYT+
/bUMSnh5uyYK4C+vJXudRtbZcFi4mtbvh+BbE1TU7XC6DfRTnNaTVw3xfTwUh6K39skotrlRfR1c
+R1n8R9/kl/sA99/EPBRrqHyP+6vqmDZttKmI50xtmA2woFCgvq1zYQkZa0dZohtRdT+HYRX43L9
EWb6/VUdk+vFNQWc2F+0SDszq75Obcode/NaU+vOp/A1POkDw0c3k3AoOWlEFXoCh+GKLoM0PrBf
ua2r8F2vBBP9bj+mWK6HqvZkRragmcpVYjk3nGYOcS6uWrU7zIb+1WlG/29+d8sPx4EtLIuFEGh/
/vBA+5EfbAucjLtcwT8QYB3Mgo2YhcPHRGDerZH/2T/PC3NHVY+0R2CggBBK8ZiGTjYx/UzeQtyy
u7/+Of7dZ+gKjUk0ZMgFovzzjxHZmVO39Qzfp6SPrBE2ymyCDyP9m9fR/+37ZUXQdYtjg6n+Eopq
594kn73cF820q9Niw0277UzQOqHenjqtIO78GCOKZGGM/Chc7PglfLssi/aOwaEXy9cbR/KPKdef
FSWDeQQMnCFzo6+Kqna9oJ2PAj4tYyVO2rDYmb6qpCPz/go6tOlDvvqCzqbBjwrJZvKc+utPcvmk
/uUX+sMb/GXJodaytaqJmzGzpPtMYn4mFd64O0RM2lLMMv+bK+jfXf4k2gw+J/R9IYxFqv/xCgoS
nTxxTqFxGF1NfQypltwl+UeOBrkfEybOF5xr35Rcw6W3jOSB9zCEGx5LCVwo17KVlZYbPAN7czmW
jARzpcJEfyKegmKQxbirneQKKSFb3MR7Er7p372LXwYKy32w3Lz8x2Ss4P66UitSWmGOowDvjuqn
nWPvaXRtinXJHIIDsIGPIk0tkk5UxhqjW2xHiccGBfsSjVbps1/ZUHkdgDlaQAZO/tEbammT5OnN
s2K6SOnsrQBe7f/6t/3LAwZeLesNy7srqLyw+ZF+/vBdS7PkOM5UpohA22DhCj1Sx3e96+6ATF6U
kEZTNAq28cHf3ElMlX68zr6/soPti9J15j2/IjvNkpHi6AAI0cupQJiczkhj87kRxX0qc0DdRmtd
/c2btX9Z4D9flFMO0B0sZ6a2hCd/vNYESA0cFqh8fetYD8SV9E3FCeXicuC6KAgBD+G4FLLNrXKk
NsFcBWElnlWjYxDgjulT78bqkUOkc8cOcfSrVH3Ek7AfzKq7lC4BkTbmWZXr820ZDwr3S5gPbH6F
Fn0RdgA8UyM9NIr4raSPYptVKiJY0FbHBiTU1sRwvNcKYa2Y15BzcyP7LKcGMS4dpmjFqR9baZYX
z33UWptKKa/1pHiZsFUeOjuxzkqmfkmTflxDpLO+pa3yrSxs34jqGw6b8MuWtaajoDkasguqfral
+Voearil9+FMeQ3uH7GfY0U/QPotvQr16BWeNBDjUYucNW1EuuHD8NROg1WLm9waT0kPRcIP2Cnd
Ir9Ga9Od9UvvWMOjrKiVqJhOgW520MHNdkLzdJ3HHlHUm4voQIRpYfxQn25FQfpaTBg4ZMQ+XAvq
r+4cox0xYt/oRuK8K7rMv05zo2wMTNSvxiJjs5Gg5hb1/lCJpjjgreGEHZK2VKzyBaM43pgqmJjq
l5lXVDycRIsY7WIbWZEyuNhJBDWE1JVqSE9h2rFTsN5t9HBKTyqawGYgnxXFkFo5ftIEPAuvo/N8
xcT9jWKpfG2T7aAzwLE2wuTUpkw67hBEG5nHV5RtZJ5dzn4nAqhcxb5T1A0D8ICKPGpgq3bivXbF
bRnFjGhKmElqcTtTm/5NzaLQh4shWCUQUAwrUy5BBZUytrn0RLvo9/iAzzTHhOcpEhFEylZdF4Vs
fWHJhoPnaK7CAInJSStg3W2qHDlwj9fSqusrUAn1NY647sTYovdD2Ccwsm1ArWVRdxyh856kTQL7
pcOueMpz9TwBxUMnT98Qbm+x3VcnfoXGuu2ZhgKi8c0RvbrvYZnYAzqJDs3mHjNEQV1E54sib2Ee
DAZVGy12QZIohl7Lo2o4u15rPibTuSxtaxfThbYWAr5cDFqoTIiHtDdgiD5lVS0AEDpQtOHLYmfY
a1T4QTdQ3w2tLU7UyiSbLtLtC7xWfhJnUjgPq/faoODIk+NbaJH7gSrHdrLR7+vYODQhNTtNRQlF
iPa+bhXZH4zWAI7rTMZWN/LYJz92Vmh/WAmqYfd5ExhHmr1xy0dx8RGQnnBCrN5x0wNiW3aJTaLA
kdM6A4KeZi8JNEud3ls9CMd9STxE+EYhSaBCawdgVJq1u6bqi9KUhuIw8tCNz+gTxmlGtlG37XZF
U1my4srOHvs4Uqd9IWX9pXdm2FVDVvliIlIsHWYlGrV2pYYWG9TOLmv6HrAvao6gZngZBOdXFCWS
g5zwZI1fqql84xFbrivB1LYxjGI7dxTy6UiY1C09RQYju2x2fcMJtvg4LT9s548kz8Se+T/UGbAd
dZnca6OB4INx/17qmrXuFZ1yMmumQBl1wh/N7oCrsIa/Gb4YmWtRX1bmXm2pxaopcjAEMyxFQude
10VbwQbAGyyLottKq57beVKOKoDHlQhcHCzgr+jPyzvtDH45WEuFjJraBic1IlPbgmfaibaR2GHw
48h+2PDkX1ki/jB6juzBHCU+RdXVNazSnejNU1KRBY9ksjWz8YUtB5+ChKRRdeW8SiG2eRXzC29K
J8dPwJNShHNbmtZ7KaV7pbYMRYPxXmrtdagyuQlcmk7J0q5qi6RmI0knyosxmOc4JEZrRLN+ECMR
0EKFGAUtw9Kd9kXlM/LdmEhcN1g8Liq8sFUbUcFSYzql4cRZl7Z2ZwGhp1KnV4+UQJJpwTNndNVV
qA/c6QOIjVllUi3w+zHjXrtV6W4sHAXTCCKVSSGthZ1zGrXiLqNfwa9ttFMoNCizg7KjalTxeGZ0
noLB1Btb1T6xQ+uv55yGaNQvY2Q8oKz1kjsOpqJDvFwCrU/5tOMuo3CS1WI3kVJ2hyi97SpVBbOZ
IroifK9yMx6PoRpfY3eEsNjl8VPnOASHpHpnVDDbJmw7p1A1nx2Ev03rOt3XSEn3Fhtc8KvMAyyF
0sCAb++Uebl3rfh5jmkPsrqgPUWl+k6/QAYkKwxujVn9FmYJLUcqYG3UJzKhwK2ZRQ/tfVD0yY7H
ienbzhTc9FHpN4JEZlotWRoOs7o72V5bsawLncZVnG/pBmC5fh6qSa6Nxryth8TFLzxtmgp+UOLw
cRYu3lWlyDbtpGNeG1zXi3roLcMYmSymlr2ec9PidqjJfKcFaK+qJqO2SNKOo5zGdpCE5jkhDPGj
yRhwnQNG8FlABvbc4Yn1IPARjuUmljgBOFuAKyF2aUIH9dIuocTJpqt4RTvnQXUTmyYb0VL9UNRr
MG4wQTuRvGQdhLAxDpN3lwT3tlFecurNDn08Oacoqa5HHCNoIvOmWooV1bQL3usU1S+JQg0zcxTd
MJETjw6qOn+f0Us6ivqemXR0wZwpOGZO0ya1s2BX2vk7nnjlpMyNil1iKWwGJXX12U0PCWp6saW5
DpCbyenO3fF7Sf1k68kXBYf5hgiDfZfPdr6HwwzXxhb9cxjJhuuOIOJeCqRKjg0dcaJep9I3mK5q
Nz32wDofRpMOu5jH9rbVw6+cXNZZzAMtnqzykPDw/xrWJb6OCL0/NNryRUryZ0OYZzcxxwC1tzNU
TEyUeVdr3jAxYshxpBzijIQQ4ajMx0zgCo+Z+oXOJ6SJqFnPYcwMlsezUHge13m5STP7vTWj7qpy
qoDA7szl1tCz6qZggmPUXg5QbrF36yY/Q4FezXrCHqRRNfXAk5j0KhMtZ9XRp7hru17fW/iqXzv2
gIs14ok0EYsCbnuv0yrp8bkXftZVZPMVzNyHdiJLFref+XSK0DeBIK8X5+ZDPzeUtym2vutcAhFD
XEJqhC/sJ6WVHoi7sqMs1PukwdA4WOqwlt0IoC9S35SEOT0ExXlNXsz6huZMgyvuC99hcqoWynjf
4Y88tS4VphzDOhe5tYT2GAbfgrgSZIK0bwSVARK2rBSYEXqAHVF22zCwBE+PrSebJ/WhXspZK7XN
DmyuUoaQlX6ubOPeZtyyn8RIwFxN2C6UstozRWVfhzGLB3ojyGd1ybY0IzwYPRgLKsfwQ7baaH5R
NdgLkkLNc5Oo/VFxstP/Y+88luTGsmX7RWiDOFDTiEBonYqZExiTTB5orb/+LrBuX2NlVRetp8/e
tMuakSFwxHb35ZWdPkSF0uxzHWhOzhxm3YLWXCs4zptIdU6cN4a1HI3Iq40yP1pt2R8UuFVeJ3BD
QiyqDilEgaU9FvmXiigTEli8KYLsktoKRSAV9Ho4cFtdn24YqNk3uHCdQx1yhh7OVKdYz6jXKvMb
0j3SZ2nDVMQwJh6VeizvtcvBq06ie4dYsywGvdg5NNRSyML6R0wUiFw4YAQNEvEwxPF3SlDkuxr0
NEwCgeASwXTBDcaNGal4K0M1P1UxEYt27ogfU2h4tTVeoW1SueTUR4FIs3LMDI+pabwpItJmiRaM
ZRsF+DdsuUR4e+7tUuxcc9B3QgrF4xeEV2vAvZAPhDhdy6u5B7A+An8h5FGYwXryp1OYBOkW58Oy
7wt/2Ws9mLqxKZ9sleOkk4uF0AUMuzT4joOi8YBeGgjKQ7iKIlcDr+dy6dOnhVKEniqBY5tN/k0t
++6WssHcJJ7yS1C4w0bmNmJgmtjPaRZ5HK7EFpfoV8vurDunsuYJH+F0CylzuJQ01p5zmGqr0hzp
irFqigeKCZqEftac+CUZEkwY9XEow3oTR2P0mBNj21ZFeGukKQ+6IFgfTgPvK1K1C1D8fKdVOGtl
Yzw4ZS72KkWby8kV1Qr/T3DtO07ocex1NAq95Ek3P7t+eMsT/W0wgob+g3wX5twUR0pKPd7Y3oqt
R6zq6ZpvM9+V9Wy0HWP7e1G78mgoWHOVXs8eHOQIeGGc0zEBii/mSEKYeEWAPG5N2SuQRjhrg88v
lrOY2A+lbuzrqSpfhpZCm0QKMsxhOjm0HcSuDcJe698iNVFvim3RxcdnwSFghWDrcxFiianzA9cy
9RhQBMhBhdQ1Z92Uy2uMVDQFjzEFs9xh+lsf2vVrTyhmmZfa1yCMGdjgu4Qz4mw543V7J6qpZtYu
ehWMC72vsi33pVeAJJFngcvY2kPJCRgjEeDA1n3qClFdAnNeh20XJKHZLNImG3dRkuUkKNQyW9HP
JE04ccVjbOlyQzfmunUzd+tY+QPpyWIdjV30lbfwDLAB/1cdHzNteLUrI/0QBl4OHh/qv11u6I2F
dcrqB44i5IcJO3SeqQcPwqJtmdu6TsZZxJ4T6tm+GkOmmjG/Y2Ji4YoKhQIRilqCntJDJ1lqhU25
sl6/V7EJg4iMBZFSc1pPBYuXZlnGJgQNx2aaLKgCkaeI68UKsZzynLrXJFc6NLoc/X3FI2gw8huC
a8mRja0GnBwn9FXHjs1c1Ug2RRPaXwo4fQE33XWsGKR1RtIY+Kiyal3A0DxBYYMXGwzZjxKC0BKL
1HgBpzN5FDSeWADdnaUkW5/eki9MJbqTWQqW4sGN19wZszMmvJuqidwLEz7iYOyqDckvbCGlH2uE
EGDTKXEJOnvQ8S0M0DX7odUvloGNwWj15K2fnW39T5MbaRcMb+Tc5Fce92gJFLzYhF1GvTBj+GUj
AQg7PjdfljpVfJ10lq64i+pD7ueAgpw+NlgVTIA8swMPoOJIhcVPY14utXYRlbly86XuYP3Cwadw
mCipQMHXp88Ov8qK5uaQ8WTN7r9BN+BSzo7ACGtgO3sE1WoydnEPPaedHYTD7CWMZ1dhqqVzpwVe
zkWD6XDsNH2bzj5EBgeTx6aLOTGdfYpKNFsWKYLOTtPsY4S/A2BVVkn4x9Ts/+dWf+dLZ1DJbPI/
B1fXVdgmoTKrfRP+dBqisan/mnxlsjz/C/+n+iFazBIP6VMLIyZ6wh/oNU3/Fz996NtIgmLGciMA
/KL6wVDWkLgZ2lL9zGj83/Z0818mXnY43syyNKaL/xV++9NQdp4lu7D5wYogqeg44f88pXTVphMa
b5ba9G4trWFl98MmVOWGbPuWoOG6qOYaG+U349G/m8S7SBeMRgXRXvtzY6xiMKX2fV43tlQDHrRN
niSHAKMXekree/adwcfUfZ70ehmF00lRi30uQ4sBpaBgrHnRk/iuYQPC6PeKefldHWhca7JnvE0G
FkDMQ/0codKA9/TPv3zd1z8Uil95dX+nIvKNMbFWVZAt+ucySw4S7eTjpSd0RwfeBKDNPOjtFfwA
nRDrsd2xqa+RTRdpFB+gV4CRLv9Q4f+jfjhPyz9pJy6SEP3RNCfTrfnpiwOzbEiNTBuWMBehQu56
qWwB/nhanf7mpfR5VP3n1+KXiMwM8s+0HVB9f/6RiNJK1GHklhck9aWtPjjve3IgVcs71AdQfMH3
zP7qR+wawlnnerFo63TXGyE0OiDkfQBu0r05pn71pbMjRrrmerwxlHSOA/1GTNZm0eif/tj5v/+i
8dRxHKiGxR/baN+nCVRDJF/oLnQtrDZllJAGsD0HLEhcb6wYOwtTUcJNmfzNh6bNX8Bf/g5btXm+
TQNNfVb3fvk7JlFi/6MHmYt2DrjVaZe+sA6Jciwbn8sA+DiuGM6YrmxZer/5ff71x4HAy6Nl8G25
qi4+KaU6N4rGHiRx7XLZxFmwxlVqLdShWhqi2VtJeIrnfvs28KhneUArw/6WHQfLJL4uW25l6dEY
fveJmH/zzeDRVw1B8AcDxGf9dqa/jRizeGGaAm0TjYJjiZen/pvlBKt00p7SLQREziXtDsbLwwhE
JXaI6xmQw+a9cKloAo+lzEgeGPsqYgDfwaVgQqR4rmjfi4nhHIC0Y+DITR7C7sJ628X2E1Q5iK82
ykaWxzfY0gwZxmmlVwnIZ87o61IF583FCP2kW9M5fQ2l7LbQhb9DEsd7KYsDszN7gTqN5Jv035ou
PpvMnrxMD76pDVcVl0dRR/tIKFJ0KR1Z//N3+teFmv7c//vwWLH//HMqzAxGvgnQhEkfN33/SRYE
YoCjb7vA2gdhABEvczcBqulvVNpPQhZbBK+ssXE5mgHz8/MrE3Bp2o6G6UWmJgWXe1Bj2rhumQFF
bQFRbcAmN3Fh++f3+3eLjoXobQoK65G/tU9abSKmjPUIXndJBAUCDOkLRT7hXSel27RLbkDHlnuH
4rbLMPuqJOnGDxyuQCW/dqNacF5cYvu6A+XGNedqh1BpjrRgPTkxfJAEx50Uv3vs/uaR/9Of/OmR
t8aw9qVkTc7wu0sr38yvXeck8Yv2CcLDW9mXu0omlMDK/jef18/P49N6w4vz2M9rzbxK//kH0vqa
RliaLHIwlWtnDA5hf0gGe2f6GOzM8YWP0ouFema0sxVB9psN/W9WnD+9+qctwhwj7urzqzOOWpNr
9SLGt51uP4qs+c3K+lf/hf2nl/q0wIcuGHQ8k7ifY8WzuoRysgaL9O+WK9xTf1nAsakSQ52XK1xJ
n544CtgNLZnb/bK4piXgqhQOD97BzvS12vZnyt9esCofpo79N+MANWT3qOvO9Okk2UMj8v0/PxC8
5t+8cxvwp6Xa0Hipsvy0rEdj0FQ+I5kloSiOGTGsSeEG2gbpSHBHYH1qqlfVb9YK9+WufZmUfTyQ
T1ZNekrc5Av+qm0UPxEW2FT9tMJWstAyjnrsBUkEZ5qOXHZue2Hm1XtDBmh8s4ZLYnxYuNtTfCVy
IyrK7p1xQSrgVAbdKr2rAXVlCqg6KQR8O/ENVBCmT5EuGq51Cxeod++p/SN9iDSDReqWdN4Pf3CU
Y4+F/VAVgAHL8HWiNIFhvrMsJ1j98rU0kBeE844nYecDguMQC3s6ZVyD7RTqYcanMKo64TGGhFzL
Yk2/FJFlbLsObEYeQPSoZfGjB2hZMyC3Z4B8pQCBBanEEI0xl7lRE0RoLKIY27r+TLFuzXhccHDo
+ScK6yuZlJU2iZ3WE9NRZbXkEswGUR56H+NI4+ZU8RUi36ShwTAl04tLF8bg7s3U3Jm1cdN7y4cA
7BMsDwJ1BmCekjzdwu4n8Kell9LGyakwDWNHQe7WquHYaOPCZ/atQf4eyWp19b6wr0U2ccx1PFWM
YIazfgv+5lKDMMtoF4AUutJkwq9OD+40is3e0guVVQeYOuB3uxt5ytUQJ8ZScBoie0CW0aAWoiRs
E4XWtXc/tN6fPRAUAowlQMF2XBdJe6UDYFUqw1NPzVqWiXuB/EzDxtFPGdt0jKXbpACWwMhCadJy
UQwfkXOnbQOzOSgY8rgrisLBhTpIEEW4a6NyP0xcMBhq9lS0MLrpn6SNaZcGxWVnZzbSQTqjVfnK
M4jYTBn6Wtxq0Kww/cYoIFgfTNc6zwWzxzt3FV8I5kyGJ/UN9cSL5pFCsKXZXn007Djm3eD7X4CS
DsEf9MFHme4zDYOsWKiqJ0gzGOM2TvaRSd2qeqm+jQ7wnvYhYcTNWWlXdT8cCVheeTan8N6hLqMS
mgfIoHcL/hrgZHAhQXPSpGawET+L+sHK2/1oNAHNe/ZB1eS+nZyN3o/NptfH62ica+iL9hYJH0vW
Y2OBYCiXQ8YGmj0w0l0ZiieGByUhUYKePC0jPo7kMj5X1qUoNs7oHNGv0UcK1Lra9dRHgSsps6gF
2VTqsnvHEA7Ebi/La+duNfcBU3MoABZk23p8UBvab+wTWdLNEA8bJFPxxF9OKCcZ+r3MQUumdI5Q
M0pGj2MQ1dcLkCULPtnsYco10jqHAapotqSgnL7DDmm9ZN9XnY3sH+p2YwVQ5vvgh2PHD+NjWFJV
7qfnuCYGKpqlsEeMgtKzG2BfuzZ91TqqTMIN11w4ad8Ky9lXzBVFcJa+uzLNW+Qf8ggNFfxqSVZh
VejJ0kGXyS0XOsRKMU6UlblxsEswrbnyFcvDFkYegcIWAYsvvqFCsy6WTRhSRID8naQlwNSQ62Gk
x09qQVFdWk43XaW8LwY8it8yBWOLs9zFsR2GSDrxImU4p5bGJlAjL2Imo8ImysbqvZbVOrkWWgSj
lUVJ8VTtZNhEDRZKv6V3YTLI801gtUs9Wpkbq1355rFyH40TyWBMWtTCbkPlm9F9R/dZUipQZB+J
U6zzhD4dOthHTCUttTNWsNMadDMtlgdaKsf0YdYFp6PSVCgSXmV8tHIdkWTBd7Oo9CcjuiXEkG16
olZDCQeJcnlsOsmzXq8rctS6DBczUTB6M6eXctxY9fcOV5tk9t+rB9vfV1eG0RtbsCxfQ2ZwlYv0
oTwHqC0OZbOBc+JHbJqn7hFK6nJqr3F0LibE8lx8JaZ6oKYF+SJZgv++IEJWWNk3IORYILpqUTVu
sLA7UZ1DxAzPZ1XutGMMQ6jKVObU36vhxWpYIQCTFickhRAs+a2x9wYOA1t9j7PnjloXZyREuDTK
BnvLgRNA3l7cnjkeN23kHX4cGPmJRu3Lbqd3J1fsyOIsDN0jmudBsvWMFBpV7VkliyU1y8k6HBLA
FxDGXVqKDvBvSFEn7WMfldwfH2XBQNR0Zf8cVODPQ7+a6cc8wapKo44C9pva4dR4JfyBgAc34hmq
O3cNP11JsVdeK8L+3vS9Vy+JcrKf9am8VO126h7DbNpLBVpIPzWUOTvkm23Xq8cLagH5tc3gZNfZ
A5UekHEqcW3yaG4/AWCyLJ9Bji0sJuH5TsaZe86ru63+6IB1RFwHilV0RJrtg3QJbTZtr/24dVx2
j+lqpiq/UQoo7oE9rFJxKyEO815oj2wOGe+n2AfQCTViSoWxCm1CHh1PxFaNuMd3I2L5uFGzuxW/
G++USelg+CsinrzDqVm29cIkqz7U2/SHXYWblqwGlU41X3+wcXtQBmCyVIa4B7NcTRbKNBCwLlOf
JjFXaVFS6+5apM0JhgqP4DYd33Jm4pLt48UHxUkaN3hrqQRT6Sxlda/Tj0aQ7s8NGrTX/R4gZFWA
pz4MmbWEkLrM9Z19NANIX47Dl8nXow9Ts+B/7ggsGv6uQ1grGIHb16B5RI1dGTm/esQOjCYLRf1O
0OiC+tnuHUOfzpxwhg2JRaefzxAR9jQxrh2FIbIVYgooJdlHrcBf0hSWdq58YlVNxqMYqMU3rRya
LySYXpRcadZmM4LCMtmqoggsJz2Z/c118JTGWj4uysr4EvfTm1s605qAtHUnnBosa1mGp5B8wbs6
muUWdtqDmqUBLsLROdcOelBQOs4ph/b50jot2fliAPlSSSqI+LTrW1R2eJMsitIEPrBFXAzDZcIn
NOOf3DVB+HDfg/h6Cof3TtGai9YBRs2sDmcRriVPWPJLGPU320HE7hr7MKLdswMOxaOfaO2yEHHz
LAb9YyADvzQy+qzVFkKVGaPJ2IiM+BaUE5aMb7D6JDYh4qx2Jd/0jnbbwSzh7juYbpuQkirXR9JV
m4JmnNkVUOrizeqrZNeLOaZE59PGJA17bXzNfsFt3vDoYy3IZ5NBWacny27PzdjnS1qMdyE+hNBC
s+jx53jwE1RyDOi/YQZlfCLHxLBGWZpubTwxdVgPeVHcHMp0t6CFMbbFOShjFBGsQ1mwEVB1t8zD
gmMqfc4iE4URhTROiCJM8GOwwsTropXjU66LWBKdrdl5geXxoVLJazZREax0fVRYmCpqlBzbXbp5
gn2SruO6NgvCU9VJraBXhbPXw9FmrpohOBH0QbSOLVJMzWiUy3K2iQCIuFOSTKtuOZEUVjDqxM0A
wUaHsJ8oxsfPRlD9p/mErNriZx5VacNL18ELwxdGX2xFtq+2wsnTk4ZC69nEoutU03ZzCVwdwvVY
8EdGq2z2vfRgvVhG1B90wPi3wKION6vV+m7OhplMUkbqWOEXbtnZLmjygzTt71AOy2VKYnfRDNGu
Hhu6+NJYX0t86WUFbIz2PmQrEj5mo6drnEM/XwFotRTykswWH1Yyos5Gx5MJowM8gkoNWoEpUsa9
N1RjsqKolOvE7BrKOTcvq5QMpgHDGoKJ5i/oPlsrXWXu3cIUy8FX0X5zi7AAuT5WzLq79LMxifmk
v7RmsxIl8dhXsSI3Co9oUOQHC9qCZ3dIbaUjNjDX7406h+OUZoMFcl9k8jr5OlF8RZnzElyD2+Jr
TRxrSXvHXY9wi0y2OJizuyr1sXKOcbhOC0wZZhXf687ZTo7yo2+CB4kVH6ByvG4kbkkTU0bXkWps
dbK49ezj6tsh48rnnOgiYKXOGXsRpMweezWOVgDJqqOaxvjBKZSNJlq63F7dNGF7orXxGaDdWvh4
nkoC9rveNTZO09zqjrYIfH/uMe/cbw1OtBBHWjjWziqfTWrRbFcT/OIWwiAaRP0B7hbChWmMXtbH
9lFAlo9nvxu+t77StvhQmM0rhuVRfBeuVJ/QgYlVzscyZzYcWcqApC4vsDBi9cdEbHMZkw0GYsOA
J+atuWG3TRu61aK6OjtYPFJam8xA31H64El09kU1u/dCZ8i+GCMot6acqIWsJy+eaDHrsP3Vc6uh
0mtgtGZPYN6AuxdFemI6jTVUPxWSy0GPgRD3RwUfv+S/MLBlcoMDZvYaymziuG2lB9kn+PPiCSK9
VnYHJ7QONHCdjcG9dLZ2aVv/OQiNs5zAS+kDZZ7V9KGBOF5FRe25I9HXkWDYQjbYYkvcH6GBXXrE
YLRJUvMWhvZ7amiDN2naO3j9V6V0Yewr+tmn5qQpB3WlzhbLrGRDy6AzL1ruAlu/ZvYl+dW3Nb0g
0EfMhWAIgHuao7dTwfBd+lVx7rppE4bimmvjeVDMZR1lTzoHcr0DRNBo+ipM5OCpJqI4Hy/WY35S
/sh526iOPSca3+JsrKhlug4CKBQTwZ+Q3Ij2Q5m0d7WGAUSY8ThpzVvDx12CHkKjaXdpKe+Rq191
qyenEn8j1rpCuAfWdI7C9MoIw2v5+Ch4fkuNeDuk9SWBRyrZ9zgat2QnGf9R1dxgSQvZEvoXAHAC
1QFTIU/3wNNSPlnVjF6sF2P4qEXDUtEPkwmXLU+5tWvDWkTKl1wpeFC7L1pSH6bKoW56azRnCkwW
TC6PoLqPelqscoIxijPcA1X7plaMrtJ0q4zuE5o24U4K+nCXLEuj9Gim9ULtCbM+nCDXi/rdRKgT
EtO2iKOdAM7qC507PvFlmgW77N1Vu3tojvehfIsi6xWfEs6ygRP3lK0G1X6CO49TNU2P0HmwqIAj
DCzcSlNRXZV25qGXHqVjuGQlRDreW0mNXA8eY0jEeuw586T+3U0YgBvuR5YBeFEsji72yrSMqzWf
c9lndaey8XK7z0xHsTAM53JQ7n3bXg2t5aag9Z6WGgAmo2oHhLRadFK95n51iJPmGepEkdeXiEgO
u/56UAFSuJm8430m2g9eo4C+mGvc+h6Got8pqvM1cwhLp51cpZZ6U+GvFAF/xJQTKB84B5Az0lXy
7goVOTmNsk650sFRCFPbULK6T9hpV6bWnkyLsRr1au7CERbpc1nsjdjcYNDjDGeBa6+oUfGBvuOd
uCUVNEzQOVsmLysQgLO3P/0wXB7MNj/PajlNBDeDCZOtnBndPPjGd8Y+i0kiOnKLUxv7lBVrIauj
qxs7yJurMVIXHQjBaIYalN2wHv3gKEomYU7xFqS4AVQyJXnqPqUYwxQ9fazb7CmrnUfD0H+knfo0
GMpaSetvQ0WLIAXFXct5LX0oaoqAEO/vpW7TgBT0F7v7YkNljI3wUsppD3L/q+zn5ZmhgxHXL+gB
y9685Ri7F1NSP7owNXSh6HQtGOA8c0aBgIPi0Quj5t72UeIpjnGIffo6hio8jyPtfgNbCCUKPCUx
V7RIVni2Lb2mf9fIEO50dy2A5i7jAj9/mjcYAi3D67LZGl4H3do0MEUkrn9iME9ItNKL1VgY3tib
D1mRbQLFJMY4nFpDgVZgmWLrIqicsjKZL3xFeJ6G3v+CNaLjLEOAwIit4RrQ8guntbV3ZCHPsKw2
nca8Q2kfjZx9GaXQ8tRSL0+h/VYb4bWIaIdNsOPgdxNZLJeOHE48e2yosVyLriXurevlwmQk6IT+
IfFrapFPkStpc7xNo7WJQiImUXT06/Y0Bf7XfHIp7i2TZVfZj1H0zBtfig57TiGKL63vEwKzMMSb
1trJJ+5NefCQFwwX6phthLYwt81g3zwyGThOirgwjS2XwJH2mOtx6pjNLewZKjQFXnZoa8029LX3
QW2/goo1MOrAe8trB/8YTctDfa7NkgKfZpWk8ffabxHIjP7Bjv2jqshXIUDEtVAoWxpSSphSo6r1
zF5HGCiOe+i7cVxIZ5END66l7IYPs7748tIO2kfi5ns+gizYFkp1LbsPwGZ0h7IvJPJuhKXn1luW
YpmdyMbH9c4HXrDIGDAxPNY46qLSn0s6nklRXYmb7CbGkA4mHaPKH+trQCdp5tFYtNbdYzu+N+OX
nOuf/Vi765Ta5tClmuTf2cH/yp3yH8PjqOjf/l9NoWs4RVBX/rM95fgVRPOf7Ch//D/+145Cc5+O
X8C1cI5gX7AREf7XjqL9S1D0R0082UhVqCrCyr/tKPq/HJIg9MHbGEZMa1Ym/m1HUaEvujRkq6pJ
vA+t+7/Bqn/SXHQKANGuXJZ5/gI8KbMC8otoHpMGLhKLxFJvKfHRNBNypwNlacVoOSgsRff8yydz
/UMe+9XJ8TMr+Ytq9vMFyfCSrBcmAcHPLzgE7UDFEgPEkNC4Rz4l5eoP5aJqtHwRpGwOxeAjmzMr
EIpgmuKGFlCryKQop+qXZBjSVa6yaEhGv2UMfcYfGDVOJBwIapSUztls7wVayFLpAJZWUNYYtDFT
/ec38kkamt+HoaHO6iqfn2VgCvrTB2cMtmsWBVkl2g6tTaFPOrd8UazcLnN2//xS9t99aFiZTDoh
HY17+mdrg002JMw5bS9MzHEN49rFVEUH5FpnLVmEl2PV4VPNtMeaK8aCAhk+kLZEpQYn1sqQQJdw
p0UeCNjqmXJMREZeMGxHClHd7p45DDqcdtyVelPtR1g0qHxh+56DC10HgkmdGUnTc0oc71pSPelG
s88Ms5l95GzNTDhogOau7itcLjL64tqxoEmdJrBFmKv0GxfTUXfwpbg90WpYL5uSeS083wpNuGFy
mzo7BNNoNerz2LCfzOi1yrsIny0N26hEmGbrcUBOGdprCrYZPOPRb/NDUarfkImqQ1ik+3yoG3ab
YTnI5hKwf2oEhhaOE+2QLbckjO8Nnb8ER5/6uH/TdeXNzAnYy55sA1fhqeBAZ5seCkjyGsNreWC+
a60EozKvi5QXuMrfg6ZLNwM+VqpmypHvm31pDHVAK6nqLHXc1OA1u5ta59+ceUtr8VwTz2J0Bd5S
OVGJeW3t7MNlx6AmZnYuOFwte5Pz89w0V7vZdDXyPt53KVEP3W7pMAhD3V+NM1SuVXtrj7ek8RLI
oj+xYqDAxniNt/LCoU3fAJgZzoQSSJrqjOp1WPFnrGXodAq7YSesne902l2PrXOSOsdYpxYtMfzA
Sy2ju6oENDE0k5ehYQ9+ED7lg8vQeJ0ODlqO05Y7yttafhvptFcmh+CXgp9+gfQ4HM2ub9eIgta6
T/jstH6gBrg1r8VAT6ZDrx5KFh3CoijLlWZIf9WE7nNflg/g53Zq3BoPo2tkb3baBRuT9pGNrxFT
BZOWPsoq4GRSOa8yziVGZeWBMGey4YMvrnpZ6UfHaIcn2pVvfcIxTwojwViXole6CTjHVvxoQrKl
FTSZ0B26tS7VN6eNiXTMJ+8gjvNF1wPStmx5ggvOiBsTOLER2rtKxMSVU2KoxyicrFkYU/h6k3oJ
8URD9qEUMC2xt0vJAMUd07c2y7S1HlfKDvt4/DxgkYXqXGDMiglarQCBUjDkZ65X2LIi9ZJnW9Kr
z4B7glXu+HdhDkDXHAzsUHPqpQ9+7iHFBMZZBjnXlND1VDrI4iLKt9rofNGnQn7FpC7SVVyN5dZU
tGGLqVs8VW4R3Aw9BWs4JCEnkmgi0cuR3amM8sHiWqIyz+B8hXxIxRuTwHbpaN1Dkhn2owllaz2p
5g8LAtN75lZMuCvkMgAU9EhnDLqyXsSbCLH+CVBWtKHYSKwJtpmHth+fAplTf6ZYr71u2xvKb7SV
Ean2ZkrCVsOiF7QvTlSAtBvLeVIUWSGztcGSy1rpjR2Wd/FkFlIvmX/J+i2fiLqGtap9l0WZLCj0
ZtRqUy/bdsUBugCDqWb6cPLipgViLgekFHyAek7mJt/lgHwPnFWTm0Nn1DISfUM5d4Jsl2V7O8be
r7YI3YNgdNgxI1wksG+p0Otxb9XpPdJrDrUsSC+CrBjWJbCQg7SqTVBGE1f+8akGuEmBa34IDRJB
bcQ9SJKMJuaLjKOxOWzbSLcWjiJGLoTOD8D+b05qvpI1NQ61YwRYjTtc5659Ndqk93xpIGz22bof
NbmikbZicC/idkkTISNgt+7XeAYBR1gEFfSqmEtQLI7DxNjwSgNJI+W1kRGt7SO/FP5xikQX4dSb
hD27eG25MKsWY91Yl7rNuQ/R7iEoXLRaRM3OOqQOs4cw4EjA6jSpX6rQ2EtnMlaROvSbKdN/IAJd
cmc4kdr2l5pd9gaYMizpZcNoOYu61IvCvDumhnrhJpyfJF95X5LSqgw9RwPjOj+l2iQ55zNm9Wu1
eB2tWRosjFn7pH4sTxmzlgOSb2WB3qKVC+v7EKSH0FT8jV0mkuVmGl/RCxiRao6zaqSsD25Fd4jT
kx6KGTJuO4lRLdAtYoyjPLXk/48JCYljV/CzT/G+riPy31OdiKPq2x+KC8StswhICpr/PLPOXseM
n/ZybDqd9HUfeokq4PNMuBmkxXisNAFrOQnhEEaaPGYGazTLlMrE0OzBRIxf+8T5XpZBSGSzDbZy
rmWxlIbWugaqKdL1JtbNi4DmT0kfeDxoWKusyuyznva2l7q47id1Y1KHRT9TtKN+RVlL6mW2xhAr
63RieIfXsFpYgsHHaIroTimdioZSudGJYXh+RIGwz1mF8S8u3G9WRkEdJQztPgk9v68+wjpAmIRd
w2qna+eIwQ6P+By7MzIgi+lI45YDazJpSUOP1SmZ2pSrLexFn15LNPeQZhwz/Bja+l1MwF6dtAV9
2zIgK8hZND20yZqGlD7yafWVyReVrte1NRG+k4rCl2rVGhDS/DLy09szsL2UIWJEmNv4AWRveGoq
G09WNj4YvaNxo2QHHAPfXAWBLo6iHxio9anD0RDiMVaQj46h/7QYwMZRDTBoNKTbcb5xJqZXrj2O
m84dux3wyEct0zPCodVD54dbezSsQ12YJHyDVRKn4dnlDqlIiV+ytpdD6PhAJG0GUmPRtvtC5/jZ
TuFrJAbaLaggPEr8jsu+yuFuU2B0Z14dscQYdn5PA+Mjrfhc2qzeScPoysWoK/ZC9OcsoJZebfP8
BtlXkr+OuldCojuwQBRaOpBW2fYwt+ljAy46zQeKCKJ7Q9J/8vEcgaLguWUxPkZCLw5DPXyDEseF
PORD1hKXMs2AAlwxlv1LztnktaEBz2NKV6075LUDJpQzREgqM2iK4+uR1o5UVXdubY3VdLxSLnqz
svYc5wQcrQB2YBv09xqx4+JXBPjDkUrMKEniFd3MC4pkCqYDbIYdJzuAczxgtVk9gyfwQrcOwTCU
P2I74N5LvDkq1WHlBoM4W44gexkR9+5iZ0JxMI2FkWbdt6nNXQ6J87nIAkFE0Gr2pLbUeSaOvqoJ
aWjLOBnYn0OOEXmr1BBFoR0zBQZNnCXuxpDlh1Pl+EwYtu84paRLraO2MB01c7qYSq5bDOlNtbhY
jdJ4pTEFVxb859lcueZB7GFjdVenKcxV6iqMLSJu1lkcpqdICw2MA+w2GG2sU0wH2+p/2DuP5cqR
NOk+EcqAgIjA9mpBXmq5gZHMJLQM6Kefg6zumer85++2ttnMYnZtXSmY9wIh/HM/nqOXHJkXL2o7
fTVePcMJRw6iMCGlxbGAFQEBe09AVJ3yJpXbWqjpzHFfwBjmyDIGgteTDCELcSW8XRTAHKBRZd6V
k6yJ3NNz2MVUp/Yiyc7TZFcc4vB3QLK15fNElOswU81361decTU1Y/mRV65/5cnSPpZBBrMhDYRF
5rlH0zTs7NZW+SlDhnoogtimARKaUcNQ7mgnSCbhmLrNCesWNARWg+jGN8b0vmz76jPnE3kTDacV
BRbnmXcHy31guzeURo9n2lprlhx3Ok81yJOCuPY+zlL3pAMTPwBw2sNg4qMD0lLuhNGzT8uCdH7c
PACYat6D3IynPa6A6EkUYX/2yQ8egRijGBo2UJEizTAqtT2FGasAEeva0H78Ru0hJ+aYW8RdZ03j
PvKrdq+WU9oKeXIpuJ/Gd6FRWfh0vHNbVlTLq1B/dg3DrUobwS2yakZbbtvROGVUxqmqu+bRtvI7
jCEj/qvO40hOtcC+LVl1GdE7xoYLvLK5ahmTtZn4XC8Wbrpn306mbe8kuB3KFisVJ3j78s+vhMvt
8rdbNPw6GFVC2ZzB7AXA85dr+zwwVvVki0KUVS/jchBKhCWJ9Y/22gUcp2gR23jsw+soqP6FHfQ3
ezI3X3DEACEWRB5v5+8JFpsUjSNn/m7wMRbli036zo6Z3lkWK5BJYw5I9DTCK6aHP//V/5YE9T9B
HP6DSrX/WV4+8p/6d1ri8tP8p5b1v4ODSCrJRX/4JwpUHMKx+MdI1J+/528alPnHkm2iscNyzF9i
0p8KlPzDgWdFXkI5UMF4WP9LgHKgICJrIErhbIYj9RcBiroO6ZFgx5D753/9dwQoix/kt4d5qf0Q
/lIZQgOIZ6rfNCgjB+KYBgAmWj9+gWa+w8J86GjhbVi2TVFee+H8lQ71zWSmz127aymJW4aYBVaY
4S4fiSiMU/NmjdFhWpYBPHqXHq4EN43hGwWCNlG7Sk+6wKtjde6jiF8gVC0g//QMhw+OcG7fGR6p
+0Lo+xLiEZ3u6a07cgMTdfgU/tqAXZRzoPo/ahJIHB9BvhbTo4hgWAdt8jmlAgldPNSgRu5EMEFb
7QQX2DncpYVx4aolKIkCzZIHwNDK4qXF8+h7AeYrQpCGNYAnt8VTLLxjNL4gdMApLO01o4h9l7Ly
JHyv22mUBrtXAi4aouxqbJUmD8/pGOxMJrp0N5iD2vgDQzfIaDNQaqLzqefeebkfb/Uo+q2NaLFx
PHxo0UwONRnUfJgXx1ltVVwClj+00Bvikg4VZCrdurH3osPeXRkMgcUsL8u/qAjzioMk9BNjNNst
yJ5sO4xdcEqDZrwMTffDYsFFHjBA+7YEo2VBo1/dufHeaqJdR19EUIRXGd76LZ4W89VFQD84DYf4
oK0PxJu5fQKKxt0iX7Upaqbh1X4ap2gTLqeXzj5Jt3GOBYv3Hl53v2YHvcEkAtc/ir4Nf/wYjH6H
/wRzFlcySEtD8Ih1cqIqrXmumYwelBW9VqY6JhKoj9NbF9tsLwUC1tjUX2mKDy3XE5u07FG9Qig3
jpuOjxotZDMMwYcMEdr62H90cwu7l9czCccmv+LWPj2xszMO0bO3jscwXAkwB+uZ/ZsLvE5WhOxA
0izPAZgm+qpNoyaX38UoN8Di8HTStGLH3wB9ubEz8VnJXPp8SZh5jG6ZIQG9u+vMmtYxFB03xaE5
zPgEsr6o1gDXmmNbkLDxBhVt/TF6VkPymQf51Zha7hkDjrjvOXMBA7eYD3cl3/Ysj7M7grLrofmv
vTK4komELJbUxiGhoGYdSv5pjYw+m9K6Cwf9akVoU6w17qavpLVvYsjPfSw5sNiiOaYSj/KvjyMj
fJxtIebRPNLCHawsoNxg+oLTpNPvSg3utmO6sgoqJ9vYVbx2ZzJTOBuhcFu6IrSUxbyM+Q5C4Xth
JBQw8MIB2tCbaDr5OVOcNnLunCxrDkMGt1nbPASCWbOVqJVZ6rMe+akqz3/0yuoxkh+FVFeFrR+o
IzAjWNoB7oI+8x+1BTM8zOp3wzI2YoLw0WA8KXC0bTK3uc3CTm4p7h6xnoibtjS/G2dEFPBB7vyS
SYKTXXI3j5zqEHf20QrkpmpB+1fNAsUuqKWJp8i84mlZbBn5DBAy560ajZ+JrsnLpTETHi6rM1T4
dLCaXaNZ4LgOoS56gpJvo36ENr84bEtuPU1rriMneLQBXf36ZoQ1trhi48/UYX0QBMx57uoPmHjM
sirc88RQtr0dPEGaBWeBGW4bDuOWS36Lb8XklqxMGk6XYvcA5s6aokxM4JzUVpwfez99AJ2APTP8
BAZxdD3PQynRL64Tnf3R+K4n6u+Ax2zAzOP1mzqqJ1PQ7hyFPnThA39GIlkJTIa4XHMiOchs2jR5
n+MYE8Ui8HToErFd8ZkAWiRiR4dDMD1NszwYDiFLsg8mgEaczUjXU2kYWymSzyxDfTWgP6/93Hic
6O5kSr6ruaiugdzy9YVfJnGRuBe3uRp2cGvOvscNjjS6aFp+DWnwHAUgnvJnl+JBazJuZZAfBNm3
OJ+WNnnr1YjLn3Ylrjo4b1LylMzqGQ113o8ONYY0Z1znfpPuksy7hIN39tt851T5UcgIzxMeu1WS
my9mhe0b19nK7DvmhyTt/AQndaXftZk/j53cV1z/w2RYm/abV3GuCp2bPi9vEulvLCO/1cLgFixw
rA5n26G8pvSPuS/gXXkrGxMWCtkTvlRMsA7el3cif0yF8aA644bZ6brCit1Z/f2itBTxXukvsOHz
KnLvFXdGEBJfNqEL3wdcmZbf9pRsESdo4xCrHmIMHX/rPoqOPgWTBrbZyvb3+PP3zQjtpK5vi/kr
CL+RhCW9TFXIn8Tx9VBkbFBlox65Ru9jKl4D23wBvbhy4vZCScih84OtNCZYTt19WpE/hisIxmDj
p+U5Mau1wUQ2Q+RR/rxrFs9kKFCpDIouky9VO8+Bg3vB7M7FcvmL3FNTZnQBWS+V8Lfe2F5YcyF3
Y3QEBqHjYafJXfRutsPqty2QxDjgIl41x96bLnMnT6YFDoPLicynfWtC4cnbr3Hg3lOkR7uNDz6r
Hh2IXN30aczHk+m4lzz9nrR48hvrXODUcCUnCJyV8hTo+34ojiokuNEaN0Cu2PWcq2ZcDDz8oGYx
XuU5CZepcbGIzzFT3PKh8dXRqYp3wL8miwcXWpnPDNiJh2NNgS2WVyRPUuPFWzBh3oQ0G9bauKmh
IZCXGJ2rMsyqA45PKHb+tSgbvIVldwiS/iGdka0mZt0rLSfnCSLfcIPn9Tuld3w7qCbCPeyI3YTH
j+Qaii50xHld50DQRQD1HJPUvHayMNr0oWUck6kWmyFCMmvHxj8hupJDFm10X3oRgI1gJInsko/p
LNBPuvI5p+S0RwSBfOQliPazpFipUDiAY2RElr+IQ08vnR19uYtFJHtMIAGAVZ3OKCbOyUrcJ7fl
oW3VhLc+79mK0A0wNVn4U6L7vGr7dcYts5gM7D+gb1ZJL25Uht9Tjzwiuhq9NYkjrvJibL9HF6e2
5/TJZ2rn04s3DXgmIJ6DIWR6bvWRi5GCJKzX5IfAG0g59fxJnWFTFOJPmzSAIer04UusSbNAnkpW
g+ozpgEzwJCpx0sTc9V2nBx34FLOQTi6OmZm8OlZoIUSnAeTGQfbYWn18GFCV8M+NRfQoNO4K88V
L47bGntdc4oqeu1taR3g8aMjxO3r52AppO7csKbYJUWxs1p1nkx4O9jj0FKiJIO4qO+GPlv5Tv6z
svNPMRDOyIHYr+mVJ75qtPHVaNnnahb7akjnXVv7/Nu3vcYhmhl3IPTRnWIUmGWEQFYFJZeSMw45
TOx4BEb0l+e+j46lQsxPaxwhImBqkyXh3l3KVeKp+wwr8FMzZVQYo6HUgEuCnByLb/T8pcjCF+jU
3Tf5nj3tEfeiGuAhZyRCmMQA9wMkuxqWxhcV03UXe920cniJCFSQ1IgTA6/8GFp7s/Wf+aV6bS/9
MfbIv9NaOmUUC/3OmVB2MRHVp7ILE5yFjjrG5mLqBd5Z7kbM72Sabv0asFxnA71EIV36O9qHpdrz
TaEHb+oseQcv4B3jpRvEy/qJaQdJxZKpwApqRMY4jho/sM4FTnegaVV1ZQi9jFrrdGsajKsD0W4C
G9Ozafk/ynz6cILyS3rVRXKS4P3iJQuCWZ0J1sVLNw222lBWa62yR6xQPG6lr+ghxz4c53m3s2RE
WVIVeDdeUl7FpRu8Sx3ThLX0GI9OssA6EeMo6iqOTQLca6yYfxgZs5uyKJi9RJwMcjoRqd/KCRUI
K78Wo9wHtqa5MO+mBwprGdcGHN/Ntn8tIfysgqjb2hKoTjnTkktH2TaUrbHSVljv6xSzbNykNat0
kV9GAmXrhLJdkkf8MELDWUE/j7eMMhnKMQOEM8f0olTGW57iyaUbKl60IJxhPp6hsqCzmPHeMbVS
XHRJdaQh+z3o0dxTQncbnsaMdYOnCccvMJ6wZ7KUVQ7Rcey7QeWqjUjAy8UG9zqYPcFGqOxtptRn
ZdTNQ2h/hT6+NaajrlxmdyxAk+Me4r5gakfuApb9Q+9GegMoFF+OtDikRlmP9TpqNrJTWAi5D/qQ
NtdhHlgHMaptFfFthiCA8gjLsd8Fd2Mw3htL05SbzWvKEKONbrGPAX1iepR104YuEIchc5g8TRnP
Tp3x4eT9kF/XnNOOQ8eRsocwNsesntT7PvEDJ8dJQrwVmLYJW8COo8CEZ1IDYy0czmqkWQxqU5Qa
PxoODKu8yErMARX3Lr7akqBR4llM3aESd6MiyeFddJJma8Zi00tNQTh6rhFtGpywsakSSsYKtZ0y
s8R3kfLoFh5l23OWn/LI9G/nhu+JX8FTUs6o302/DxSg38bkWhWPh0pPECWdKN7aUMugjHQNVXDd
fJ1nxFo1dbYnn1S/EyXEYdz2SXkzPMvlPR+Kajt5cDxYg1/tUl5ymxq6cnQ7BncD9U55cwTSGK6z
Kp0vpTXaG6di0QgxYvLahDeiF8M66LJuV7EArXqlbDh77qto/IsxknSymBBSHVcfhiK+Id5/H04Y
850qeEb4qNZjVF2TAgDNvgS7vZ8UwKlNVupob1TECqKJG1Nq9EfZqBMnnIZ9liNkZ1SYdkP9UOFC
X6eKhzPXibH7BRmKmbZKr3t1UyzaFXL7Cr3zS5Fe2lKIJg5w8tAaq5l+tkJRqtzHPzpICWkXVhz8
qdjOg86+mSajv+bzgXObwHjArB7AaWY8EKX2eoqTe5UkchdRd+66+ZfNRWZTzgkhyrRAObBuJECp
zjJ8JOEWvppDZSMBVjCMeM1WfqrPFC5XK9MK2jevcSKuckaLylnJk2Eo1uJ2PKGbypsQ98FaVFW4
TY0xehegLhnUlVQ4Oc7ABJ/lZ1IfrLrLjIqFgTZ3XpvevHOc5MFJ4d27wzE1vL2/ZFoByx2MDcdd
rrKZ3gf1KNad7axjRyisIXnIJFBtGqnlaqB3fNX7zXyt7YIsaoyXMOsHirI7UjCBctMtIRSXdHYg
eRGnSfxoOs7/0g/qVwcV5dDZRA3bMBrXEYx5jvlygkQpOJvOfp7sk77xzypU4mj08s22jAxQaJfa
V6NdkD43Cb2lUINnRR9MoXEG5tatEcpTrL+ZjXwt97CgDl+KolpVRn2yGvsDhOGAGZvK+6ldRKM+
mo+mHfbb0hQn4fBllMEcX1u9uf+LFPjfWK5+12sXyxkBdiXY+D3TVr85ldpAga2cXYaIUbeTYf+F
G2Q91j8GaiBSrt1VJP5UiP9Pp/1XICvfWjoj/olOW+afH82P35TaP3/X35RaPIEChj3FN+Ca+LoQ
Q//UatUfgG2kNAH6OsqXjoeM+ne3oPcHmjy/zYVCw39ZzGh/dwsuOi6FYqBE0A+XP/rfEWt/cwvy
d9sAGlzIWpJOEwTlfxw7lC7x3RYgBp257XBOpPlh634iaDae0k6n2798Nv/Ng8uH9/ucAz3YcrFA
YrPzF+/b8gP9Zc4RzrB6qtbnTEiVXbjKw/o+teRw1DUmd6IXVzhcCCkv/YZ9kRxzDsjDmFvXcvLC
fbO0Ieo2N1+dpSFRN3QlqsbEWah7y8SwnUAfdJrxo6qE2psULbZ/Ni7SvWgtLYwpG/Ex6J9wMt6Y
S09jgMIA+oDuRtkwo86XPscQ/9g29c2lAABTLp2PnVsHTKjogYz0rB+AmTWk4KmJlOPQPXaTYAob
Qq/xY9AVUeNNG4OCyZjR71ovnZNTNlY7FQ0gLX81UiaFOEwwG9ZTPhzsqnVWCQoml8rkynKau2ws
mEMmDiVuMQpfCuaWaG3pQpt2OfeVSzOmm0eYFDvs+0tjplJZe+59B/olVxdA2qPzqdKlZBMsNX2D
fORXkm6ZW6GtV7gz5Spb+jlxxtkv9tLZGTRLfafd2sYLXxCdnnE2Phq5bPZzJN1T63UDEhOFKArf
xdpfmkGrmo5QmxkX/YlWa15Pap6uWyiFj3lZR/waGkZbh65RubSOagmVWfYpp6RfpaTWkI44qLll
Dk7SbPqg3uWUmEKUp0GBAJC1HuZcbvyCDAL/b9kemwaHlmsx5ltKUVN+NYoCRakFnup7XrRwYxiu
+1CF4bQhOOKsdTUPn87SuKqX7tW4m9MPjtvzneSscNP8Kmkdl77WYmlu9UyvXGphobgm9LqGnCQ2
WjT2PlhaX+Ol/xWZGvg/lbCNKCkczS2XVAEE/ig33Renj9Uaxo5/a3NWs5Z+WT+ts7NeOmc1eM1w
G6XjsRCutWuDScN2IOuYddmXyySWeSkTBpXhdoysi1pC0REj6pPXutTdGmp4D5cKXKdobuOlFJfM
IN01HhD1mkPRHjuQffYj826S97B4fY7Q2NDZdOkLfw6UMRwiHBmb1nbv2FyWa5XxUbYBck3xbsRL
Y28yXIMU2aily5dU1aGh3BeuEIeipe+XQvV0G1EBDIiPDvDIongUEUk17vMS0JBUNZj20kYKSWM2
7QHjIgBy38vurYlUFHNz6oeZuMZQshcCke1uJmekqZh+OU1FNvHcdVfl6mwupcaxBqsSclfaxHAk
L4MaTNTScZk/cDtoRubMtmtsSpviom3eoL/So5E+WpE3fQ/gnw/lUq6cLNcaP5P9ns6meiuWEubA
KGYuMljGnNnZygylI0nK+OBkvF3eQsmEDkNH0y90ZrxQNJOFpwmtsNxmIDbbhbUZTuQKvYW/CT+u
v+7msXyVwDlb1rUj/oprD8TuAZEjPmM5gNy+UD27he+Z1l1xbXPE21VdlfHRCv8bygESGGzQeoGE
6gUXWsgO71rXbMC4O0zAOGJGC17UbhnwOEZqkm5gzO5jCLwAWoRIysOTcooro+t0AZYmkEvR2Z29
ucBMqUmgi1AiftObMV4Vkfno5VG+a7hkZLZJyGIBo07BD7I/MdIiyFRYxT0+bVGcVBvDPmFNXrW1
bW6kYT5UPthVNZDHaOf4sa20zVCJC0ILWQojFcsajkTQrUX3MZvO1SjS6phrYpML5rVRZL3M3vnw
E0WULadJKFuosKauHutfoFhucVWxAU2fwwSs24VbepypudlCoehPc5jomwHH7hM5VcZ62ivXERNI
LKmFe7QXXm2gGAvVIGxTHwhBPZF0qUCyqhweItYNBTHE+hgXBO64wHBbqLhmy7sYtMbDtABzDUuC
l1kguhymqfskg37VzpSWEAaPqyk4CK8mqp8/m3M9HRvVgk3sa6gddiY2DYPKXd41/rYos/qVOIt5
4kl33who9lvROd4OBW86O7lLxhDIKtkOK6svKlxkM9a7TRpO8dY1aMJWdtsceiYWYKgtLCx1TLVk
ZTbGvdnj8KeLl4HWONkQmEv+msScY2gUaf1p1WQhKT8RNLckCfOUpuRlC0MKJohhJe0NUVrr4lHm
/OF6ENDzxcE1JFzcsz48JJP7WrgDj+Qs61UvFJbX7qMb+2nj2Raoj6m5tBqsXGTF/mGaUatMN4xP
vNL5Q2B04fU4e2iIEmsu3/61UCXymIm4FkjO0mXv3Du4Eu/Gwayf3YkXltDtyvWTdwLFy/XovcYL
bnho3zJ1uysiBQQOlbqTTjRQWOgCPErsYJuJ1ltb8CRWQ+OOu6ZrxKmxEQvgSV51uUYrzVzmzn2y
cOqKz7Ei2p3AgqWlkxFOlpQ7L9MJawv6R2wEaxc3NFrY+FlZU392GD1jPmb4woDmiotpjE1rCc73
bbsmEpqvGQIpcnb+ZXDDY8jHu6F8S++kSdc20DdSs+bcZ/d04IoHZs7BTUp39wDa43YSxfAs+SBx
KLbTlVdCUTcTrXdDhOauVYS9ygjUbpJm9G7Ri4zHDEtK5rrNHZoZgXHS86vJbty1MbsQm7uE7NLg
cCBgwjRhewn6C/YgDiE9pO/sjv4B9Arh0LPuWuoxDSROvxQuezN5P3MUcfIkaw4yFGSY92CR4Kmn
RCDTSCXMDzVEYgWFxmoIZDf0s1+xA65TR4TP0O2doyvDlpxHTcAyrwkztAgHyh25S8aZ9ZzOk35L
Yy6z0GJi81kO/p662QSVjl6KwGlglTqDPBos3qvR9bONZUKPKDXRWRd179pKaknDs6TXN2MGHwjs
kWqUL3FGyXvgtFhhg4AVqk3l55hX+7Srikvs4NxsC28vXdRnOyeCP7BrM3FIeUttw3rMtOtuhhBF
pA6YtFa6E3thMHUXEr8ns9j6ycOMyASgKg4QqrIdTgIXIlHsMoBM9FnWBuePjtGJy+Z1xIIYY9Zb
cmHA/e+6phtWPCK4k1z3uyBCsamyMlqKTGmUtrj/rmrVB/AWK55QNy/3IjYxpKWpb1zaqpmPhYQZ
RGeIex4cuyHv0YJNaCMibuQnannuG5d3rdGsUYFVPXUNmKKygFxdIslviORTZRR1QDJYo9bUoeza
wQ8PALaz79np2bE6m0wbEuJDBCHnNAil3lyV43QUAzjZos/FZz+yLEwa/tCKIZx3aYrgc6SUYGUZ
lDmrMjE+p0xHr2ajmzUCGDnqEWpdvi0tev0EoMgKrTDsTyFK0jVzm5Z9F6yZnfrJqeLKtNYyx2Kr
Y7HVtvNzzMYOcJLsv1yn5XjP8ryfta5ObkLbT+SXYqU8FCp7oKaIBWy4i5MCeVfTT73Xi0KaOR0s
BDoYUAOnAYxggYG6N0BR8hXHAKNMQd1RVdzhINa7yp8Rq6DrvCaOpnML7DhfATrnIY7C5CprKn1b
+OV0bhOUiuMgEwtai4dZ2cnbHQ60lNIYp9vnNaLSQKKFf3/+4KsBgolllh75v24W1GUQ+BPDeCFJ
1T2X7VjwlPPQ76PY+BgSMdN+YD0T/PBekS/wmHU0b92kuuuOzFHR0Hssp7hdwrD5AAlr3cBBA1tj
g80sUvvOaTuXgrEOwzqbxvJOBEdzMOTtOBXjppijHwqf87qVsV4j/8UUMGQdjyE3ipQBSh69ZqYe
H+OgTo6squq17HzjZ+OlLBrdaHxGBY5+p5mmR8OHgzYG2MmxS7vX3YAAnqvZXAmz658JXoeb0gHY
Zo26pkNkvInwmsyY2XZph8Dt430Axh4fGuE8BlO7MOYEXlojo2FHT1CBcLs527L2NUy6voq2ypzK
o+4omw6nKaICBDKMj+7l2eOQbzuzMk8FRX1frLLRuirREEMAC0+UmaT3VeCrqwD+w8vYmyRZmP7v
fel2PzvXylbU8QwcwzvHXdcN7vxNHLK1yMGuT8HQZsc6n7XH3LOJ1mSmglvIPR70ptk82QMWSxAe
IrgW2k03cCg4YhUx7AkG/ePYR4xqiwgUmQ5gkvUsaZ3AyNK1+fwQJtlwrI1hlykgDcx6gvsi4krW
2W5G5p6UihWR8+mMKD9R/Ma0oEuaq9y3o+/RHCiLLqbpdmwJ6iATqSeFa3pVZMmzZxvtrVvn6a7H
vjesqD2ctiOP9rNapvBOV1+V1mIc4LC6EUZLlZvNnjz3trOvSrvfcjePHqMCl31dVA4ok6bZt9Ch
lBlsJ1ZNbFU8r438xtuyVI+XVElNmbjSHfEaUdZ3tozOJIjz527xtphdM+zUIJydDayLBT9bm168
EWkLeSPtuFpUgdxWGGCNuP5BgOApczxMnmOA9cCEpZDQ9GF4MEy45l1D5L2EZjSykvOkZIFxjzn2
eYZb21ofge+Mx4hdGJSaesXFbmJvL346YbE2KIKPo+nLMIdirbT57QYPvUWREcEtpqBgbGzjbMz1
vdty2yl6eZlmECTV0HvboSOL7JOLG0YEYyt80TZqMkipdVLJgxT6kusiJeQy71sneZ5CwkGkL8d1
2DOhcvOB6V5dsZ/3Ortrivi6GT1m/6TAcVkBfGx6IiQVA4xffiQiHfmmyAGXpIN9yj3jpgiY88/N
aNOpYDNtwaoN7y35DsLkJVIW6ItWyw2WYkY3ISApJ9ZY0/srmbG7S5cZTDtGxrua4ukEKhzIwzhz
fbOGfUuvC2UL3ZfVzu7VNHW8v20jD36FDUDRg2HkVOk0jT5XnltdD8Iu1xaG99vMHzJ6QuLqm4UR
NliT1RhJsKUWmppsN/K7raux4km/mjccDcNtX4db8jGw0S221nG0EzLNkz7wCADkiL2aLWYanpxJ
BuTko8Lc5GVTr8zGpSW0Yz/kGtaD08jlTTcXIY9jFD+NgbFzpZWfggatmlPBXUOZXyWKnm1Pcva0
keot6aqnPPDJSCTMVi2E3sTnU+ioFu8LcfatvqRfJP9B50W4dSxj2PuMqnYNX9Nb0jIoNqzsWNnB
KVeI1VmCtZ7mruwUtCmGKqaWKbCAVR802W0Y1fumZvkCBc8POg7uOgTSskoie9hmPaXI1CZcp2zY
h5zjVwZVE9/tU1ApeY6T5ierpzrZQXYipPrmG1g+IEJehTO1hio34jNDUfeiBgaQ9QSdyYFCklRN
dIyz6n3EMGYkWbpLLfJrZYmfocyGxWZPRn6FrRiICoG9NY9UsVwn3bWMa0ElkOyvdah9DB9zgjnb
1BdOyEBs4ggEBzfXyQvGkyO0uas9tvFfYuD/acr/QlMWpliU3v+/pnz90XxFP/8aP//bb/mvNgS0
X28pPfAc2/SQUP+zDQHIPP/B8WC5mr9swX8XlO0/qEigpgDFeGlSWIoS/i4oiz88xez21zyBngRb
/VuCsvn/VMVi/eVvNx3HtIRl/05Oz5GXzIJOq5U1CZIQAOMPIYIWJ9os3zGSzFZO4V8XbAumQ8pK
I0HCWwbKl9w6VMPteiwlWBn66kRZVLnLC3ysenRfBwecEhbXYlcEGXG8sPsWMhg2mFq7FSHabu31
nbtRETcRqs7URdTYP0IW4l86jxlZXP/TEmQSsK+dUvzW2SZOUw5tvQFS8lY6FHsVpWGuGYG/BcuM
35AVtYg+uSzB6Oi2TMpyV0fztHFoAVuZPSPwslB3rMA3bj3C883CQ6djGgJxUVx073MMLlx9b0kD
ZwwJ1K+q0yWjbqbo9LnOO2JZ08WY+/nAsc0e11lYvrdkbW8xLtbYNPjlL+A7gCxlQ07io6S1mHY0
XnZkSrATyURJ0FZSoLvpJ3+oOCrbt1M1naB53wdYCmdYtrBn/aUBuziG5hheq5Ha3EM6m/JieJXz
xAKXSsw62buPSWFFOzbdfb1LqaXJ/8r94IOb/+usYqL7IXewivPUasmS4YZp7LNDjR96ZI8LRCBm
uHZabamV8bGGQtqAh+qtHKx5nKNm0p0UwErPf4uAqO1ruu3ubNwym0mpK0C2gsCqeepV/m6Yxk9J
cnpjpkL/UEFLYGgesTYDshsIUWq554QqaI5VSm4LahAhNaVEp+1CPUYlas1tXbTOuBspq6uxfeEH
LaS7tmb7yUU22fTjfK6yRpa7uRyZbOekssixbtwpyH24cCaevjkwqMlS9k8A1cXGjQHgBxTsLdam
iiJgZqcPiTdfyzE/DS01gXVmvajAuQ8qbAqt6QGBFWh3OnOvMkkH+IiPe+3NDLjRXLpt4hbTyYmg
vIUeBpNOwZqOeCADm/JHW/uHMOrvjCWzF0fOe5Y6Pz0v2XlmiHHA6J88l/8BRxm5gzrZ1VS5OMLj
+Vtb0U1nWy+TB4NNWzzOcWu/iyGwNnqOb8ycBmRN4mbIod/XQCtWk4cHQ5fZYwhcTZB8FYhmDP65
GOOlvu5LqJ1ucukpaCfWar2TDMQ3PY88Kq9mrnnI0qhci4JYlRlk5V2ZcmTI++rZ19EPr0Z/S/0U
bDWiIx5sNuA4I23m0FC7dhIqDkMnt7aq1O5bIA1QRTXmxzFOUakFjKheNAM3SAxgtcAAZjjGCdsU
81ZtMKvRJZ4gXBCikQLQBCWyPPUfRK2wgU749iR7/KYuxXycYoO2WG8Y2CHBnOHu+ZlzYKNXAjeH
rEe5Nju3ueR5mW09f6q2TeegplTdg0eLCfMq8wZ/5dOIR2aICxagovt0avVqKfs4zkLcpnN1jOuI
1r8Gr4rtUFBot/7gYlGvH7oaY04+4LlQOsQBXRXP3HGuMctE28IFywwaNra3Q+UTgkAX2WG++HAc
CjLLmp3diwzzGBvIPZM5EJYObmEI3RLjaredz4Zudc11WhJqLMbxyS+rj7EzH2LeWJH/B3tn1hu5
kUXpX0SDQTKCJDCYh0zmqi1LS6mkF6JUCxnc9+3Xz0fb7SnLbRd6BhjMQz800G13lVKZJDPuued8
p7jKVyZHNw0uaWleXmoI9vBI9ZuuxUvYO8UVTvz8YdYQJEdJQ5XjrC15vvcN49aNSih+g3gCGj3V
5WfbRubqXLoDaKk4zH3bH3tWNiCd+sS7XuYGnbSNnnm+6qs4la+zzSpP9RiDJh/Ygqinw2TOn9x8
hCvocck4JY4rmaf3oyBoXmL9QwmvN7UN3ZbZEe0R1ZL0Nf5KJ6TCUDqnhXPZzsOVtBnXVVm0EFeM
Zqlv8anf9yH+IL3gxmdcZNBfpnmX4ffHyS2LwGiabItQXh5nYc+72tRfCSa/2F0dgoQykZG7T13I
bp1VDHskcvlQ/pxvKcCOXSkR82yfc27NphRDY4ciuWCU6me0Rg8BbhnxWNYK55eqPXejFJY1oYcH
onHEBEwEmL47dXYqPmp7jndxTvw18jPEhDmOb5OItYVYlHUl17bEyuOiYgF0XVjmQbnFi1HiNCIC
eDT76XM/l8eJRx76L6y9uQq/qoK7Wvb4UIzWOEbwvSptPsmEe613urchWcmZFGOtOYQ7DLA7WaVX
luXUJzWi7bV+py4LJ2gebtnd4hc3Hj9qauB/Tq6NSuBP7p5nZLiLm4bhl8xc0A52jOIQYlZtucSc
jDpZ0R99+uHIj3r6JLyk2auJT5JqZeY4T/ASIHKGLQ/cRhJDn0ADb4yWtg8jBpvnF/jh5rL42JjE
T20fjWnBtL5p+ikOkrmrr/J6RvSc/S92B12Dir3r1ORQkbHFQB7BIOQvxddMUa0nW9CkUw1xOcfZ
1+TV9djzArKSFyBrnL8joDRQ/UR1o4JBo0Wcdlk/0L7WvAlvTg6oGV+JP1sQpbiFMrk69DCHbRwY
NiAW3WivorI9FHUUwnhqkqMuCkU3xtzeUmChz6wIH90Mj1xkD580M+8ZW4h36KoRC/OCY04IJpYx
xWj5qyVwbHV/hSEW4yJ3arOx2PvscanhvsIM8KEHSrvBb7pG+asEhB/zoGn4X2mGv42z5pQtwzEa
cD5NM9F3VIhnvZQyWM1japbmKU68S48FDk5fi/CEsGWPRJJb576E59jFIGWUHcKzoKIF4O9bSbP5
DhrYtLd0SMZX5yoYZ1qbGd2eHNe/kWX35g7NzZykD8g/V5wMuOWa2lCBicMSr17pXA3GqgNojl+j
332iUVaT46BAmcyhxxU0gcKabYa9KcFDLUT+wjEKzC06Pze1Gd4RyOW2j3vvQGft99IUxhU9wp+B
TSJNGxENk8k87ioQwWS7bgbJN6LLTuK7v5BJwJw0ss5KrkKRfTGM+M4s4LR02qHVYMAThYGxO7kh
oJTaToeg9eg1IpAht2ZlELTh6RLWYBBMOX83c/M7ltJ+g8uxOKTk7m/GBU8k8QAskuPEU3Cqkies
78YW96e1w0Crz8MKeGh4idtkYbc3SZ4Fa1XYLYfM6DhouWd91QW5Zz8Pdl8f/ztkFZ3u5p8MWQ6d
0gwm/zBklZQQ/GnI+v2P/D5kyV/omuMSZu3PMMW/+2PIYpIiBsWQ5QgCjjaD1L9mLItMJl5fsFu+
8lx8Pv+asMQv9gqU8oTjYLIhefk//8efWsoIpf7pf//I23L8dx05xHUltW/CNXltK8qMH/SjhSat
9Mw53aCg1WUIId73Ma2m6nYe+jcQA/717C9ZEPd0eUNFhaUiVqlJZY8aj9J2ctz0RG4TTrviMbhQ
7RaodDCvuSVfDRdX5xJyH0inIJST8LjBJ3sd112xI8tGX3IFG0rHnrOXDk51WABw8tz1eRrR0YgO
RH2NRZ+pAXh6ildAKZud7Ywx+N4zdHLbs8ajYwL4RZtxU4Km+u5NXXLMS/J5qsZX7EkJS1MLutEi
TvpzFHh5fcSAj32TzMKlJHfE74k3P8EyFJjz2g2p81sjcb+lfAkEQD1uMbYcUmcSlznUzslsSQe1
bsTapzFgQ9dwaQ1RHLyx+pIPpPg6j1JfSPUEMi0/ey4NdW/65SVJbPtcMy6tz1JQKOhvG0WjAXrO
Cv7moDQSaicmwFwWx1OAhdanPtx+cZQ+mob+UhoT33cpuSRrgDsrzZw0DxPzLnHyp65Zu/m88gmj
7MviD4/EiB7TAnyWN6SfnbmjZbyhb0St/mQzpUc58+Ib1814R6Z0JeEmu9woAqjFV/asP/lLxUSC
/7qXPPUS3EgDQ1PTmPkHPeOI7ka+b7gsQDA+KL43DdIMGEtIiMAM57R+bfXitclBPdXNs5k5nLCq
+DVH0UPa5w2MC8E4EF1XKPabiuRTkNWLdQOz8disOvoc5eOZtNh4sXWRBqYgxjqm5W2TZ2RWaxzg
AlF9wwnR30Eds6CvsE/hI3twx6l6XFKbahk+c4hb+aEVTtDNcXfgtkIOAyndjtMjq6Hs2Lvd57oE
z1Ug2W903dyY2UtHnSiH2F3deF+yEdxFLnd85b0qGJsy7ILasj6OlrklmMNaIedRPXIRdL1vXvi2
+lRYebPXnSkrhEZTPFYJQ+xSzOrKqfrhLa/Hlu6LvkJhjfNdlyGRt5eh82DGYujBHdRBPvO6i9ta
5E1Ljo8dXwzDMH9Tkf8tZYV+TZ/i17aGT2awbtnaixpO5Ti8xF09cQSWBDOSya7uEgyud3HsIDEP
rKOA6XL2acg5h+54xXQsNrabnNWEH78zUpbP0MzI/7gBSuFjiLEI3lCaX4k4aqZtg7jpQSv2b+rC
ee3N+CuRFFCUXklzSWeWH3NZSsooxpRz0kJ+MI+x1uBzoZix35oWEgk3fXzh3EGxQjF9QA+PdqFi
HaysHsg2VuUeTDT2XfN1LGUUmBUGNZZDERR6xNU0nZ5IcR+EXe1nz/mmK888eX3yGLpSUMHM+OJP
2XDQNSG2MIEa2I/Ws6mlvc37btyMlbx3qNUsO0nhcnPVILcTkn2OPBmwvdkWswdrbPygmK95SQy8
+bKO3RGxJnupxm2xiNPiX2Q4JoHh8a66dgZ1s6A00LZG8ySdtDhghb9nT+biuQvn1fHiIUKl+pSL
6KCdjJ55EX0Fie2TACAh7Sr4NyoMJh/6h7skW/7PN+z2AjcD7u4uodg0JbOtFecvpJoRl8htYaFK
6gMPU2eXF7qhIJzIw8IRcF8pYl7aZlLIh/ZtbjnNm7RjHqykFayjUQscsfQHPTnt0ZAchacVahzi
3HkcS/S0jdehRDtzMp1YbY947VN7fVn+PsZZeImi7GT08ipR5b1F1fppZrOGYKObNy9Lq0c2lvLK
yKanX5/lLtZGzGPqnlby+LgIfhz2j73PHLQN3QE2SeNDzeOJUQycb5sVcPer1jxhbIQC333S4AOh
VVA7DxiPieYM6Oncm3ZBbRrQHMtWCisk5iGcTl8iNXxYMPLsmnHod2yVwe8JZhpCNrTAyKg8wBbC
cGC/MBqZu3wiL6eG4UFHut3XHf3nvS7L61/TClmCvoj8Vd34NZkLQVpjr2wvXl0dCyMM34KxQkfp
eKG/ToxuiEGhNTRSh5FEW6oz8pumrh9a1QxHWbdvvmzbQy1YlsIvJmrL4GclVNH59ke2NFSHNICl
PWr1RBNZW+74F6M177muqL5x3Yull9shpsW9yDpvP1mIcEM3JHy6zpc596/JtuxYpNUU8OGJyPCT
SD3CEfLNb4Kpgpuq+wAkmMQWy1H6TVI+/wRcsi/cvWajfgSlS1Q4zBnBuoZImVL6KnIocGE6pljU
DMiANTuLmsgbXBrn3HCsIK9qgOdc8JyF8cDwZgA9Iz83uOxgltmFreZ1aeAu7OfaxkwhhPn8qtXM
GVcZhtpXMgkapxK7cdJ3WT8chdGRnRqJ/w0yhYc78dUf0zqwVZHgBnTDjxDSWPyWhBYaA5sm1tNl
S8NBckoQB5/bZLJuC8Ck3JsclRHlbrK8fGKx/LUnUVapXv/WtPffzcNPDsUWp1L82H9/KL6A7Pqz
lf33P/L7odj7RVoWZnT0ZOXbGNr/OBQ7v/iY0SVwHGGtmFtM8//7VGzhl5GwRZTk0vQ5lv9+Lrb9
X/h/mvzHVZbF2fn/DnwL88RjLcJL47gO0ObPx2K/s4jvUGqCFOgcobODzEdOabz6rsa98BNY7F+W
HPwuBDYBAPOj2Jms//4HG3scLq7CxwxRd2FrbIzWKYmvKz18SXGB7kxVP/7wOfxb5zx/4Z/5QOsP
lNKRgv/ime8O/VHRdSS56/Wsml/8Bk3bUmGz7/lu2fAv72prCsyupiRkqCrwedbPKozfVc+uUwcv
ALCwEHzywn3XGVnN+N21aknye3Z0NSWs5Zd87n9S0bj+Gn/6NXkvHcfiDOwKxWXzLh5QhpaD6YiY
YgcV9npQkb72w8FFVzbN139+S//yC3nSoZfSZaFK/sGz3kUf2JGlfd5nfM/Utg8FPjfoWZzy3wbw
vx3XlPzLuOYpx+JHOesN4rrrwPjjpZLydRAT0uThn2C6XczMOox1VH6xuGeI8glvJ0o6QhKdpPso
xVaCWbzeRX1H53Wlo+NSWZY+sL3ot8nIlqsnoM05lL/AgtNfcyJWQ/Rk2LF/MwppbGwn6k9xONi4
Bhw32burYXamWDvKjfAFSmuxLZB78IK5yZ2VjZcIt/zBlF5+Zwxp/DAuszxbyMAsXPJcEwfT38BT
VbssJIUVxUa6w8U34LUq2J53sXdVdUN8JXOc1JAbbPXZWWY4dn6sbgCZouIT3UDyYFfn7xy/L88K
wOyXzmjSj0s6iTwwl95h/YL+eG3imD6WIYc0/CVwiuvFnABlIko1JKYD2cr22e/VJed78ViaMRRc
18LYnhZAhkqLE6GVZh9xhyxHK8SJTIbyQjSz3XkQfAIYpN6+saZtxfcTPIFoeTaSdnmiF3jG1AtI
Ra24yoSPB7nWVgvlhrUgqFrn1lWFcXIT0ozzpKPRf5yNouBs4YVTzAGQ4PJuWLyWQEnXZye4lubZ
NQcOTLTnznovQdyxpTRwAu2BlYq32gjLzz3s+wOtTxhwwnlyUOTbbuEL0vL1YTa5KLTEYOqmzOKl
W3YgyCR/yzTOEINjVeTXLBeNXU9g5VjJCZSIbLAdbUCy8d9HRgl2aaz34xCALYo/qF+H4PfH3k1K
61zG4HKvR7K3VSA0vzc7wjLBeArDJgY2OiThy5I0Nd0XdQeapu3jPBgHejJvfduZgDtZUD+OvmUs
yKwzHnEU6zwNyYBXy00je/WxxZb5bM/5dCeogip3MYK0g1WFkO/WLc3ZfirMOjQPfr4gqnoq1+I5
GXX2JXfZuLSezM90chBJDK3FoJ6op9ooZQLHXdWEeIp5YDHJo3Qck3W+nJcJfKiT5qde1yNrUH84
26LGtT67/QewMmyC1uEVI+lbrsLvUBjbndli6TUZeYd4fLD8+TVjFO7WmTj+dTq2QAov1hKCp2GI
LvNKfCZ0yFLN00GfY1BNmzN0mU9GtvITcNVzf6Uu4ATK5ahBhMd3Wxf0cyRjs3zIWmwURTbRmgdD
+7YY06dy1QP8Ukc70LDtobRGpjr0g1aZL05HlMhBQt8t3uwyi6VQeFYVAudKftVVTMyWWHDitWP2
3Ftme5whRN2nYU9Icm7xpvSR8ikg1PlbR3KGT6cF4YuKUnPO33L6u7cF/TZG1bEW71W4b4AXB36F
8xpSKwsap9HHGNfp3q2QdkqUuV3tDO2+bYbpSth3LsfSrRFmxXZMQJxUHm6nsoq67eJI0FS2uFeG
IuDtZjfeUhFgAeu4ia32DUDmQ2XkOtnGFcuYfsyNILVDAbC5vKbPjGvZsQYQmhHmpsbowfF1CNdA
OerAHquZxwMrHbWgARMPvudOag9izb1juMmOPvftoQ/xisZp5TybxFQPTNvddVgXGUIOt7clex/9
2B/fFp18HQbVgH7MMOGt9uUJ8m9aDMV105XP2MrTrSvS6WJF4uNgQGBWITLwkNbdudIr5oxili2g
AlSmFqAZV3oKDZySNmuneot5UEQDiwfXLOKLmSxIHKEeXFxJnhMMA4CFZjRoiQE3Rb1o5u792KFH
y9fzFr0RzSQdw3g/jHZA82oR7ZYKUjBhrPBc+w6Rz8YAwtMN7TFZDPhbmcf8Ggt894Pz0oaWsR0g
ccEO9eSVh0dir52BvJGfXtKhvnfm1zCK48OcQIRC9cwfHGLjW7cX6rkUUGPmpLtMikjwaE9PU02t
XOQDMhp5VJ1iDahsXFyyBSqrvkz2cE2xzXUa+3mwmuwA9w5BJbnnDKO/yvyqP4Jeg8cY12yj55Z3
GS8Btj/wTsVw2+Us/lJH45u27AUbo6SiuCjuud9oAJ567H0G1/yv06jHQPddtnDpmQDZEJtVAoaF
W8JZ2c9PioGY3D9nocTyiu9UEJb7DH0ARyelTWSx50AyD118yae2FA3Thxff2aaxXHUpE+I0+uNB
5DHxlNgh9eG2u17oNIeCFOX+Jo7MU9ux84oUUhNtey7rrSWp6AAFLGQfOraBO8V4JHdtY1HfSBdZ
BvdzPEEBeEPfeI47Np0iK/ZA1dmMsOX9VsU+dvr6moXP6yiqz6bpvTh1eCi7PiQq6F/mQs6H1izv
SVKdxjn97qiHXxvmCmAqhrZuChlea3rEd33O2iMyrl1W1ZsiQZ7iYC5PqyWG5NMZ/0BxnuqhAT50
KbLiC6lJtXOYgo2u6M921e9ne6Aox/gKGo7fpnwm14nmSaLQGZPHvljTBACKN4uD5gk1l53wwPwd
mZYWa+UUYIA8itdt9aq65v0VXwib1JUDLK/B31Fyh7ljKJfbdkoeXVveuzhVPyjo8junR/f1wqvZ
GZ9l2HvBFEfxm0xrSuTgDnzOGGgPzLnGwe0wg8iIOtxwbElDivkmztmR13agRrQEag5ZW/aHomRs
lrF4wuSCqTofPsW+SM8esUDiffGMYxh4iJbLk1gZLPUyMsESwZmL47SUJyDpUHL76YjIA/wzjkei
mreGdM5aOnwo85VGsQybTx4NL+yhT1Om2q1pVpwf+PHpxk3MCGB9aEx8R4KAJ2eXV+ULhD++2Scv
yr8qmc27Js3NmyqdsjsV++cBn/bB8HEfdrBSj2bnfUTHFddVVXH+6SkF6ozlFsBI+grWhdrHRkyX
RVA21LXjcO2lHZKN0Ap4p50cwhzNMtGhFciyKB9kZdb7Zl6a01KSugra3KMNe1HhnWGQFotSpJUc
LtxH1TqIci0ogiKETNMt/Sd39o0H2TfFwUon9yXneKG3Wi/1K0d6GDgh1utHyBo4ybPhSqWO8SGz
5wc7quBzUUo1cOnv6qrzdkssge6a8hiOdytE/1D4FDu7ky+xMiKg+VTAJzlOHH/K07MaBC7KehhO
RUERdUbmbdd0uMPAp9f7tu2nM2nq9qPT9BEnQqn5XqRDMIxB37OopuOJaPCHzKUeKbfL67D4lHEV
nLCgBKPGw4S1qAtMjGkrGAvb/hidMd9wPaxNtP1Atoxdfl28DH0anfBbHnueCoGlCda5tgeY1cKo
4XSWBe47iW7zuqyPthPOa34kPaboeUG6OOCycbNtwCjNQTnwGTkLDG5qU/z9kNAcZOB7gIEtp9vU
EtVtBcpWsC+0XtwidT/7E1zWXiFiT3GJfiOrFltJW92gp3SBIuMR0OP9WvDV+9vE+1/R5CeiiQ/D
1F7H7b+XTR70F/1ON/njT/2xTmSZyNWHo9ExTdtHnPijMgg2gHJ8MNimtZbo/KGc2N4vYFod5AyW
fJb4caNoS9gBwmH96EqLRaQj/pOV4l/EDBaaKAqQT6TA/inej/aRzCmK5ZoqerTXYsF9PcxKU9HF
GfBr2Wj+YetOux/eo38jabwnAQg2qLArTGWjKcEheDfq20ZJw1e6tgDz7vBVw6bugMmNo2aOczx2
mqMzKLgWsqhPZcKu7D/98bTvsOBl9IeQIs0VsvGDgsN5c+yGeQT+12gq3Dmv3jgg5B+Leawec8/s
DlqAOTRCcmpl53Ju/+efL/76riOoCNdCaFgpueKdLjAZwBdkSK9ljUV9x4aVIBg18hvXJZW6EbVP
4V0NZtNqi+rRywys3KKiFcghcHIyp4K4VFp2F2t03hhX2a+MtTxMfW28/fMLXa3Bf9ZkfAW1y1tt
w57FhfLu8gDBLt3QZyIvOyI9YDOTB/rlNOZRilCIbU7g/tGDqu0QmfaJbsz6aXA6xlgJObfq6+/8
Wedi2rG+jak9upU6YWxyKT7i6pe7xhlf6NxYOE8bPdxGL/oJ3tpalb8/iUq0bq1sY4KNHlSN99pZ
HQ9YlzqofRCmjMBuWaJZ+ZgQOjI/5IsFzotV1QCKc1s1DrT84oCUgeZdAUq1UxbPg+nMTDk1MkzT
0E8VlWxkISAOEQfXfM4++x513P/8tot/96pdV1gu0hGgGvVOn1KzL/EuuTOmZdZ7onLfiqqp9j5S
KhvM7Anf7MozTIH059T4DvobFXrtz67Svwhy/vqc4bEFcQbp7z0gJARMQdCK7KEdy2HbVVRAUY/w
zDC9j4ZO7JNQVht3ZcN1On7Sjj1fURgDdxSowW4qQuMVROYpKUzxk/fn31yWPLaUsrmDJLeP907v
Fdqgf6impr4YWCW2FeOpW92nrtGe3SJ+m2VBqyYpWfiO0MEU1VGlt0gGf3wKUfOKXvehKNKKhBHo
r3GsGULFnH9wS2Znxv83g7NoMOEH+snl+OuN/e5ydFYdXJmmL7FtrW/5D0+eKsmSobOBQQ619XVW
RGPLxQ949K7g+em21GO9t1T+VPYEu1UxX7IGBC4P8Ms/X2EY+/9yXzhSCYEnxRdCuIj2P76QWrbu
LAbewcFLNfTP/sF1qg9zMh8xqKNcJZR3+367SQSNSxw60NpgCppN/SlN9Ldh7O95iBvHQkGyjIBf
BhHwsw2dQ2TP+J1AzXmcj3z9kcHpa95aekejJH2kIUu0OHfjHbM0wBOosp5dusc8y97UgtxS8vbv
Xaqo2E8tK1yJhgcpb4uw84L/g7eAFAWfAtcSSLx3b8HkOrW11HLZLB5HcQD/lwUreosta1uPFlCL
wfjQtDmFMqv1bzaOlpnxGyQG3peeGoJkFCcstnvpzWIHq58kfPJGb4CNf+wRU+R3BurrpTbOeik+
8rAPoqpWuGnznWiGV0SAO99O75ewv6FI5ZBOKZtcj52lVfDYYeXywYxb8NxUy/+2A/tbXfqvNiJC
JSCHfJNLUEi+it+tMJZWVg7rzPX7N5QPtvJasng4pgd/KYORWfRQ00j5PdGufNIywVGMAGuSkKft
02w2ndJmYMS+g15oYkbCZfTdWiHSuCaoxRnd6kB0zCaiCqh0U0vsf9Sbg5wrR3fP0dZ8KMxZXg0D
/8zPYlwnlNem0crIab3+KxlzgeGHytg20Qad48lr63bhXiS2vzPpVsa6/QChEMlicK8HrK87aiuI
k1RzGbBgX01/cYSdsL8RFQZp2p7Zj7TxzgiT+mPlG8PRYnQFMpQn11YzU6hXhIFR8lnC/aj2Y5/6
13bf1QRxcamOKLV78roOLIw0vILpvexskqP7fJiifTuN6tUZnLvJzqt9Qxb3iBsG93wN7bWYiuqu
a9QIBsgzAi3Y8UaVLeEWhzMGwGl+8GyCu9PsJJD/qofRoRK7bKqzs5T2CnkR12Amy81o5v3ZEj3s
vpKph6difaqa/sBACFcbxOh25O/eMb5uOzs6TjMt5cOU3ToV+9Yli8CEjK71Ze1KoWuRMaeVkXOi
UCgjpRhCDKl4obhhp4s5dfLEAUTgo1byIfIozgEp1+2NhGKlEVf0+gvZJzrgv7mAXL+PAyxMqq+q
XdtZzqlBR91QrSc2k2mdyjKUZKL5tWvNZiNOkQDZuNMiW2ecsjDnUo+cDce2RN6tpRl/LNSyAKFv
ugD7fv1MvTNtaJpgZAxNfA3GzV+b2oEyX4aXWXTzmWSIIIIaKY3zuln0tkk5xFbaqXgecXLaz2BR
nlsFDqLlqH09tMhods/+LmyaEo/c2GAmJ+S4I5Dvf7KA/z+0UfLFKCoTna600tt2VO5bH4eUWqKu
59sQlxNgXd3dYTSAslJ1pNXtUudPfQNWgGznSQ/OtLP6YYJi5+VbABFjALuxxyRdN3YQA1EP7Lq2
MPyHWZC5tb7OBsVA54zCqWEkl9nBDHvscX6mPRICdg9yWPrVdPGkq86NgTk8d80JOYCaXYHJBXjz
elzv+9Y/ZC3HhdmsyofETuqdKWVxYkNr7EtruANHI9XWboma88JaKPR2Y6kXsdTDqaloAZnNOvrk
5/a+s5GF3NAEvmqsOyL8XZz7bvsqpZEY7F+pdX/PFx4pCJZ7JzcviJaGikd8BleClYQvHkexuB9K
q4rb/dQuyxVIsvSTnvR3kwUckVogVukGImN8S41DC2qcJ/CntDA7JP6UQ2YxqeJBDo0+9Db9BPjf
eWKFffy1txrrOZkAQmG8FoAWPfvsGCq7pFEdncGkfxxautAFksgHb7DPKodjaGuICTUQcLqrzSS8
wY447dxqduF5d8t1XC7hjVkZAwmQZWWLlcYIB7N3PlH/ZAM972Tx2ekyBiSfMyvMiIxc89Yh3yJW
7XyT8n190k1MyZbhiDKwzYlrrDLo1LlSVTmbGzWU4atVdFDBOhLdMMmdV0BGPhJMygXXOSO9VQZf
egDE3Bh9iwsSxHJSfOft4O9CTFyMzSChAAFYoK9tGsu7Av2Y9QAP1WnKaSRwYdCfWw100dNdeB/1
YXFgHyH2vTU0FNiFPKvY9w/X8bSkpxAUQBGoGQI6HsUIH9nUGGAWqtwENFYMiK/4JrmHB2NSuyKp
+Q4IiU599VgXX6WQroM8SsjCzVH5YGlWBlQdUIa5EI9RYcnZpl0SuQGLMBHYDfmH0irvKmeRx7iv
vCCyFh486OIBB+LoNMgoumlrqv/wnycwOMEuQLqQbD18mNAlEuDcjZgiI/kEhcavSfnxvEhjLrmM
1eqe5usnWD1UToRO8UUn7kMRyQrnJfEV5Vcv9ZhnAahKcZJ1mZMHBFkDhSLxD3ail9XDtuxS2dEj
LxxTPPLdYW1RxvsjGE8mBtdKienbVFircmIzG3oeYvAcNTt26MYTjxLsPL0wn9oCM0s6DDdNGM5f
rMmj78EC21GOlXvuuPovkqoGCzubSX6lnbqjKvvPhtTLY8qZT21y0C3IPcqt6dWuFyJQc9lkV7bJ
ZBoYhTthPDXy8lOnSn/eLnbdsB/q0wGAKpLsZoyEvpGx028bkbXsikxjLfcqbe9YQ6k7jGYfUnXq
RN09KeDxOZEhntyRCGKr+vCFz2tFo+jiLcFQe09zG978egBCRHACwssGmAEPZpMw0GueNpiOK/qx
vqSxSbpgSYzHBgTI3rLR+3YT5AO1ob3O/e7Y3XTxB/NODNH8HHLnM+JYYXjnpW4aH5H124dc1Ez+
9sw3qk/cvyuKFxPoN86uyqJNXokdCWZ5Kav6AkKOqgiKNoDKuaZW2PENUEd9KdJDxEfH88uZXtJW
QtpP6k86cq0jsJGeYXD5pqFyb/N0qq9ZvHM3MzR8T4YML6MOjzhBF7x3jXVDnqv+urCqhrm8UEzf
uy6nIJvcKCunKvAqg+u3xEbB+s/xtmOkF7rZzPDFT/I3mAcckvVcvoU0gC+iLKYdkIDuLMPY/bSo
tjjFzDLPhU//BcuiwKlb60MZ+/TFt5DK3PiYh6BFlcDK989nYPF+xGMgxkW7lk45vDDnff1TPAM0
sCL813hS5b7qNJtrRrnSZslj1sYmd4dp14hqAhKpVqOp092wUZuuZmtyzxab9Zuem286pi0lkP/8
4t6PKBYmdyCYjCe0M5MofjcrCZ5kuhu5CYmoT+wPhHVWtq9vyxCWHHAzY5t6fNBZGlvRb6Pv/zPB
c/1BX/5Vof7/R+2UjVyIevP3SuZj2X75XHz+MXv++5/5Xce0SDLQVuszMAkXQZO/7Tcd0ydEvtab
E3BgW4NBCDnvXw4w5xfHxTCy/lubWMYaWP/dAeZYv1g2MFMfcQYuKL6f/0THtFbJ8MfJ2vRgmoAS
ZKZxsCmtVrMfB1qqejJwMDbL4ZGe8VSl3nE0YT65bfUwtfm30ifQwJqdSlAgklupWOzCcsQ5GT3V
zGPUDUbbwfC8G5Ck9SbSgLFDht8wm8j8zXTPEalkuec3bWBrDsWpTcHmrOIPufAffnjjL7+96h9z
Hu+vfH4XCrw8E3VDIFq9H896jgSO6K2FLBPjabLSU+wBHw2TA1bnwU628FOTK4+2yp/cc9Yq6P3p
bUTrQXLC44WR46+aTxz2g8jgRrGwhnVhv8T1rA+ApdsNPldjk8xL4MbjeHJrSx/pvjaBWCOLNTVT
DO5nesMXgMyza3FS0+QNbNdMAz+iL9cuPRKg5LD91l73FoTuek3IvKLF8ye/hfjVwPXu1yAhifaH
x9BHw38noGG68BjRkK7w6zyEjePRjTOdKdj+whNvU6dFjZg2ffRjSejde6SlJmarnd1agFXCyGxY
EJfkWsWTw5BAM4JJcgJq+yEZkbzGirqoJFUTbhLF2FCHDZFIPezC2dGc9QYSpIsJ9DyJY9rNe3X0
QswqTiowEc8E8sidLYxX0FSmTrAM9xIs6bL+nlM4HFB26eyLHER8L9Eb1mntvLCDACEgD13qfVc0
PmGQpmuxKUH6lQu+pqh1Dl5UYGf22LBSR4Ex0ehJ3xs0ZRS0GZ4Nz+ZVt5N1GcqcQSrGpctSDHVf
qsCe1HWjzddM2ReGdErUugq/fM3BH0pbhvl3O9bI1Z1yX8i1riXTRXtObaM6plWtbwqdUoY5jHge
PKE3NeSBwHaUvDLd+Hqa0+o4iCi8SDMtIDnxxaxzqjDzeKFKe50JPI+uFqKC1tp3ioG5a8xDRoPW
IecRf6RH/mJMGmDd9L/YO7PeupFszf6Vi37pJxoMzgRuF1BnHnR0NNvSCyHJEud5CJK/vlfImRe2
qyrrZifQ8MM1ClXIclrWochgxN7fXmt400m28HqiF6tz8qKXfceTceSHXRJyJhBJx7NfUMKiNQg2
ZmlZ2sQ5NzgxR+Gs2fx2V3M1IANlGOnCrJkU9oR5SoMq3iZ1oRIIBBxxc3DkLsq7Xs82daO9AFeJ
aNinO7sPYQ0nPA5+YwWbP37sjX947rlfmTejDQPZm6rNT2XNKcedHpQt59gBX1OWE0Pvqlvw9NeZ
znYuwhlhl9AqzQoKHWPF7zL2uBA1iAgzaLCZuMVRzvajbto7bWaCIJAHy+UNajQaLiWPAXf9nITN
kg0lkYXZZYwfWx77nw0V0+HffBwaUT+vJQIFqNpWOARIPdXe+n5JJvQ75blNdX8sJrIRlBMYtMzc
BXylmwa1X1fN7oqTZkKcyhpHi+F8mewtr1y3qGuIMDBphbMFn4phXXZuJ5Uy9qA8bVktKT35DA9b
0DqhSK48Ee5oQVz7Q73r6s5cyti/Eam75wgQLNWGMS/mduE2xTuxDfBOuv4yFJh0cFbREcAmiwju
PDPUytnZa/5NKd1zfm6kEBbmxSh0XJt0fvyfC7+M2QGqoGy2CKzyrfDw+QWCaTrGDNatDWpu7p7a
IL3DLAN/2kpLCFO0IZJIY8NYnQxMvjSnb6TrXxtov/Qw8zdtnnMHw//J3XzYeA4u9DjXYJxx78Om
NphKQmddM2Heok/xFrLr9GnnZHqzsRvGF2z1qZ3RrPdeZzavrtW+eYLagd7i3C1o/dATVJ6d3Khv
E+XmbT40vd5MQrBwcPcSRwaNTXmeJZSZGL3H8Wsp26/DLoH5L28miMjm3vWwAtvUW9Hy2cScGipE
EXTlGW0Pj1K8hNe5bpP+gTGicmlm1r0b9MHajwj4ZElqLCsoWIAsObylXXj2la+YhX88Uze/YbrR
XabMkAN5kJeh4V0D7Lsa0B7T5hsu8w66pqGcyGHLux8UxmXT5cOxwh246ZVDuQgt9vEhgRNrYNnE
RoZrWVmXCaSA2UeDCusSkrVyM5fK0myOSkIRthexzG74QONFICS4TwVn8pXnOf9QPo9FvI+VBXpS
Pmjdnctrt3WCoy2xbuOz0wxzwEto1/uMjMwisG1YnEV1E3dUVxZqDnFolII6Ahy5cKWenrSsp1FR
gSu2q6Z5C3TrWs/Ke5JKj9OgA4/lw4fcTUtbzkfom+xRxnyT4WPZFVI+p2m+hSd7V9kfszwB8xoi
MRb6INaF306rmrQh6Lp0YmJvvKaW1O3bph0eZ3KJa6NOxQF+CY+w28NllnWwn1KScDXf1UL2YjwO
Oji3IKj0s0nf9hSG+gTXIZZrJrapjYvyMZdeH60IejGHVuvDtkTbIGKPtKDNBFPB88xMtwNhsHuK
LOOpTrvsMHnJVxSCxL8isp/EiTGmtOXl1E7GPiPcPTCyjn3THXJIzhVup4GylVfXO4dlcRfpzis3
sUv+CKDfkiMFcwFVAT+bZQS6WPA8aW2zq31YkdZov/fRcGuRLz1yCvXX9py60BJmbshaDpc6UVkI
vV56APR5hktOFtNU4aKS1VSWjXFZJhSn8hnIR27DHGQIJtq2PRScnrPbpRzq5iJMfTWpo5CkFuN2
mCeEc83cFLltlUFtISCkjMIyo2mopkuQUP0kkUL4jrhQNd8PE+aJFtL5UuTdhaxhc46hK5FOple9
nbgE/mA1OwUtY7vXmYAk8LcdUnEytFZQyW2eNMnianYGn3+cNkVvMGpoQipzO4fqXFFdNOxRbrWs
IGBUeVBZBVoLLwuuLYX/6BUIJFDVoLhg5xAOIxUFQ5wHm5nY2uIraonnXDjhBKXaye/MCW1WZY0k
sAEgLiZ3LNbBQJgusMujY2Pxno3byG2eXSc6CEkZI9BC7xwmbICyUGoAflN9Y0xc6BksimHNzaZI
iQRwQ5lgORQ+xYCLzfxoQU8qMPZDDXGNmoZLF+ur9UFhsRSQxUGKfQ3gz7hyQZJcMchc4CTF7eP1
0GI1P7mdCTrv6brkay3VvmidQ7/Dj8MD0f6Gy03CGMwgw1Zm6J6mjgMA96tlHDGSo1PToaaCN06X
dawwFiBO1/AIqKU1wVK66a3tEJGXOYoqCxCoXjzSs7/Rzd68LFH0YHgaKR+S7yIEx4A3YAgqP5ay
XVGM6zdyAGbp9TpSGaPYWj7LqunK5Ikwdr63x5z9aaklF+HUOKtmkD51wFTGy4S1d2mGc3z0yvTO
cVXLNEyRfnmorwsv3di19aQZ1oXWD8MG5bcSaWXdcHDH+HORhDo4VN2+pLFSrkRpQGomLn2KY8b6
itpfyqqhlTmaARjHhvYZs27kJdhm9kW3x6zg0dppwXgZ79SI3yO3Da/cFOoIP9mhWROmAu5XiRBy
OhQii5zVuRUM3S0ggRCMnYz5rYkZNg40F4+R6LoLnzL/81CrMPc4LIZeQnnSfKBFEQQI7LA7vyWT
DBn8BLIY0t8Im9PJu71o24ztufcKKNLfRt18aBOqUqJJprtU81cegb91x67SbtzhAlHvU54/EDGv
Fx77v2VHO2ZZdTkYFi9fBXN6VXJ1F8RjGDBChyCijTS7edP3lKIYMaarHKutds24JXnrUFvWrhrm
TDIeS37O1cpqOV9mWlUtHA/0DraFYmXFLmqJUu5C1tQrtIAXU0ndTbfmiKaw+aTrQNVY5MoDaxD2
tsjTvkSASleu2QTHuM2PDTYDxjttb5mlU7KsJq6+3SaPsc4il+ZGfmjRtcZrI5xqde/XO44s97OT
batAXhWYm5cDb/mtbVThc4HkZqnT9M+Dqd8OImGR0yqdG0gPyVErkZoeaYuePPjK6vdjErcX8Bn9
k+e11nIO5Xzo6uYp6mPmCjhmW8vIhz0Qm9Gd6cjPo7YiRELrpRoilu9ZHAphdxCdynv2BMOqdhhS
hPxRLtFkqQjCM1s1yIamaw3bkFuNJ21qbyzaMI9NyGbJFiHOTXxGi34ixzFVlr533eQ9q7PPQTWY
y2Y2vFOdlOaKfOoNhIKU5KZG9qmr/ekOD7rNFx/mJY+Pt+hTSKcLEuRy7YRFuUNl5fDmiJUjlsNW
nwCy4c55yC3K91o2XIbmDAbdKa5ayiEPQkL6d5RfLsywhZUyv+dmbD4DTm1JuwTZ0ZkmnWGeNCiO
6WhbjyW38Nwy142cGZ6dlvJC41FcEHZFuMgZaNeiYF7pbvnqzC1/MSZ6NSihG1TvmnkrmES4dRrD
HhdhBHKrZU+5yhL/bbL04W5O3COgYLALxPA3rc566M3Zl8nXq5uAZyNTReEkGEjp80zpc9OtLSO9
ED4POON78izIGW/mIrshxe8esoEVqxFNDNmJlyu45PzSntkVwvUG99RY0+sHO0UhqbqCAWICkuO6
j3qYCL0mLsNCw6Q7DlWy4whRoOK22RY33UvCO/FzOha2Onthgq0rBsLm2Mne0L6epdJA5koISejS
gYVQb7D3mittYD0csu6aMYoW5hAOBGafL4QSTVKjOA4FaeAgktmd4oFXHJ/wkSCorGZOcsHgVKvJ
BdLHUtdvBiXABkjKSLg/0kLMHcDDMUCbvLWjG2tkvAPAFhld5cosQjLOfYg/Uzcce+c3rEq8jnFB
BLrcNgpGa0ddhp5mOgBwZ4CYMsIxoS94bJS1c1T+ztGD+5uPHOKYIalV5KEuybGY8UHHAIohgFvG
aFLv0hxeQq5Y3rCfxi6hdNMke0uZvcd6Uq0FdDGG8jVNnHXOiVv6P9O7wRH5QiuN4ppQPvuBoO00
BppZTDlNjZdWUOf0FYeCnmk6UWIHeN9ctwLgGxkOjNawd5UN2jaZ9BcKnhAWAO/d0aPJEGjOOvbJ
DfY2UWUENfHWMCbr2pQWFLvcCi96qhlcQhP86RTgWwNQTBePXR/P6n1FPO6liIZ3Co7GQX3dhTPG
X7OC3DephRDelYxoS4XjhgRueWiwseyK2o4BpqMOXdudLEiHuOmRtZLcd4nJY1zkQ9jc6oQTbuvI
tO6yDH9FDGdrS8GGUDaynVWKnDcCk3/AJ7hx+uGqgA1MADuDJSnFJtcQQeRa/WDP3UPZN/fCg/Ue
RyhwnDB0EU/UL22V5IeqNVYxmbylxygcbATGtXX89UXFPJUeEJgzACgGDtWLOGHro3X5dV6bNS/o
vLjiZVs9isFggQ0LgyNbrANDkhAcFj5BZ3Y1gxhOKgd2pVdZtWYxaRd66KYrjtMMZjH/wPnQvQmh
rK0bk32tm013PoN6TC85/UMxxzsuNbhL+vJLwa7DzGgXTnP2Rnkk/TwIdkJcMQ+HDT2VpAivwthI
Vw3iEFi5NRn92nI7Rms6jGNYfudzMBnll1jE2HvStNu1jX83DiOTNHrfbhLZAizuTWzs0g1Y0TF+
O4n+Sm1oIBdRQiwWZrhoTJSyxBqqEJpl74dfRr9/r/voYMXF3jAyMLucDPo8vC0rpB4u3zsN0PjE
kexdhtFN14U3CN6QfDAfjo0tm40XWk8uV10Vc5z4ssVntGrbDgiczeQA57WuYLQ+YxZJ78l2isYi
3VNZLL4mbXDirQvN4RGbSeJynYKVXZv3oYa7kjWRnbd5CgJfX4iyZIeURafMNx6GIISpQ/7CJG3C
jXuTCc44YS3PvlcInpQaW3THCaepVkPx0oqEkrNVwbrXxM70kVAWSbya2vCdGtxqkJm1ZSqw+Ddl
B1V4/6maK0yKxQQ3TUGR1PmphQJZpPJQIc5YnKcLo43XoqeOhMbIIFZfyo1w420eW1/jgMz4AGkl
FmkFLx8qYgOEmaCDeY1i5BbrzctHrev/W4fl+wbL37Zv5eVz/tb+5w99l7/9+I+/ShuGDsp3ZcHV
c/f8H28fWCv1Ef7P/7pr1D8Vpfb3rCv/4+9f4/Dtx5bMx5//r5aM5dEfUOFch6Qo9cTfkuX6J5OO
DM1p/ptaPr/xe0PG/aSSh/SoiXszUq6+md8bMjZ2OdMmLutQf7QFA9g/san+iFVlW+aPN59OuxPJ
m42p0KbmpTuq2vld1rFtxsKsRQWNrvcuRAP7LuCgvIy0KDqaiHci18bt4tTp3VTH7bYgGwmeJv1M
MLC0iVxNfvUZWw6TDgVarypP8svJwX7gg2i7oScJ1Qq89U1T4FXxUnvHFDclqdZ7KCecOnRf5y3M
g+E8l+l0PXOAv/bj5jVAoLAbSpDqWSOWQ8IeLJ5ixjPQqC3g++sw5b+CxI93pSyvCbBB3aud+j6M
bXtfZlTCDZRU0LXzXeXN10V0maN82ky2uZMzjWVRrjXpO2vyEU9KTbWw42FjUmNa10A+91FKdgqZ
04MTMm1slVO0IutprwMrEUunJkqmu4KNUjSvuqw+kTRhtt/Wr+JRw3zjmPlyms3XTPPLE+gXBiAJ
dnQCxoFJiG2bB160sSCMv8St/VrFBgGuGLp/kCaMsQig8DV1fPIDg3FIAow4EPFuYpOC8NBM93zz
a3/QpldUN2TOAjfNzmIubEaEoXw5mLWo0UfBZY18l6ZAXzDQRxBmRCIk/PLc9elWUyfzUabtl2rS
HIbWKbVJCx5jmM7lutZneWzMurzAnmsuQjmmR2lr7gn8zzIfA0Ha0XQ3Fk6HS0ZV8wPylbshTS/r
RB+OweTUCLxM4sZssR8nHD4stDSxloVCZnKIT7ZQVASBDN6Utk6FJUlqdmEW50Vm6MsFbQNnL0L3
NhaVeQnRlYZ7LrKDT0wYWOik3xMiKI8uQJItOsD8usDPE5JXgk/EbKEGGIP/Hyk4Vex3joTthh+N
v9GTmmJDX0XipHfNdIt6aimdxFt1IyelsA2cd1l18zpM8aYlEYXnbqRy4jqSHJoN/KkjcRYchaMl
J64Vb4y49Ag4KGe8XRJbMPTqRF70XhPMYfXY7zb0W0B9eWk1L0JR+oe8Yy+yjIRZrMjYwW9KQjTp
ESNrQn6utA4w6DQPznPTDdyDbpjvjD5hlJH5SO4J3YC8bBp0VtxWLuxZ5GjoqKg6ooo3QcpAbNH3
zHmxg10JpwtIOTXdRer6r0adl5vSL8XRKSklhvG5j5p1KJl3igbK2QN1cVU5AUqXmekhgFJ5GCYO
H0E0EBd1KCilIOt20YC6IxqzqxwZDJV/p3wixBMzv9bLTVwF01cHPviBbCLu7JbJ7S75GvUJ7oWc
7mOfCofdZHpM23K+sLqZs5nAgEsUkQavlXR77rSW0FQyfQkKj65c3jOs3rTIxjIwsie1mC5c3tyH
Gs/CPmXbxAbba87tXLfxKo9oewaGjcSodi2KviVU035sGDWzXX1pGozch04aUNQKaKPkGCxPdHDm
955H5a6tSDBhu8w5z8bR+FhIdnut9Mt10NM744dUcYoNxiWeuHClj0P7OEad2I19b1DIG7VDxWzd
uoRqeE2FOEGClCAL0AgWUUyqgqvKqO91uwbaFmoWgbCwd7iR40qi3sWJ7Ehreq/dof6KpUo/d6Ob
1QvdToIX3QmqKzv1O3Hhd3x5KmFUbalS+eOBsNkI75uZYRoHvQNoF4BmLcLx3a9jZIBlydaqnLT4
s+1V85LnPkF2IYtxzzC5foW1SVz2wm51ZHxAAIhQRbQjA9Nhb+YETNXFKAKnRZ417U5PEu9zFIIZ
jSvaylFcl+sKsitz1u4U30RtnR30IaA2ZepxcAZm5y69CM33Ypgp7/MjrVVUL90JI2KsNWm1S2To
DqSsqnG3/UC8m7pHdM41gYoYv9ELe0zMY26hH1i53GUEqX6lm9q6aTuAcSFIl7LxLmA/BG/w1qal
MSZjtcgmTkkyYcyL6n3YHYyCOTywxelzUNEf8cqMympP29taF/KJBJixoMKOg8IzEAHbTUojJY1X
0kiCbVu54bbVclLGXlCKvU5Yj0a5yWle+sz1TyFyXwA009ZsE/ElSFlAl8DQe9x/BewnKzSKY2GN
pK6IlUY75oCsL23vDGtWXhdzThAhW+pcsPYsgIdEebjQSYkH1wZ9ZRfwR8oYUq/ydlkfCq+0w+aV
WHi9BAzUWpm+9AbnF2sLi0IJ+K31iR70qcZmW8cSZtnTjUuyf4YzDkfuxiJ99WYjFvN41fBGxDUW
t4N37KeeieE0uWYw9JQgJrNS+lmTxtjrQLRyQd1uInBQCAr0JrvOnMkNiteYzqKmb65HAz2Prjxo
I+GkJ7Jo3qYFMcKoJr40fczaTezh6s7o11zgoyJcrAxrkCayK67qsyawr9UQPG4RoGc3bqOmJwfC
chsvSNsN3ES06FCTM8e9ZKoEHEuFVnEC7EcvimNmzRJw0aCBg3BZLqVZRRuG44djgSzO+rDGBYnG
WQTBeQwLQK2pm1RZ5mJ0cxKrxlIoA11Q11AYWhTdeV+fBjR17M7HRQ1i4FAaE0WXxm4WqcGIvGXL
YE27H3i9hdDDoFd93SLCG+B8XgTKjUda/5in6VOANE900dOMRM+iD7oTU9Q8WODxr63Jucl9p3yN
9A77ntXhaurCjLzWsKGszDlL2frQaeW3MwTPA+CTHgJ17e9a5fczEf0xPNJuDE8Hme8/k01Id3Rs
Vc8KP2ARel/shmpE2uvPmXIIcubJcrru5HBJi83BrabxCk0Yud7biaafc9dsd1T0vU3EfO2pcnjX
gOreZo2PxC4zaIBO8bWlN1Rh+aOf2+kiGGPjeYJEsUJwz/hbNpKF6LwbXSRXWLSMNXUsUrn/czT5
73BzFXwJgNG/Tojd5y/Nj4iw3/7Ib6cR8xNVaEI3Pl9HOI5OD/y/Bl1JZylpCaEGC9s0v/P7ecT8
pAZAmcQktc6fUUfY388jKnDG7CG/9zEd++fkJK7+DzAmFhz02QLltmGDMOOb+P48ktcU+Wlgqo4n
qVUzq/2LEfEP5amx3pVlEt7HIorO5DEfy6G31tKhwMdLiddWZr95lP8u9B6MLr443pRzJDBRecXW
rmA5hVHwMLCA7clqnZKZbX8fUprr/Tnc4duptyDwYNUSm13SJaFI5fQQrpvcA51KzcUZ5ukxw028
dMHNLEnHtBRIYKPEAzuYCHHuHukqcZcgOZvZndQBzKexlr9ptBE4EThPeTiozhko1JJZzmU7dNPn
SUccQOXd2MC56QAdEJj5qGtI5mqWeRUYx8zMw3MXU8ymhX7XpHxYcszaJgzIvzL6CSAjiKtjUejv
fcZZxUnZDIdiPll1d6Ym/05VWG6TlI6n2bGZM72R5E8E0X3qBjiOBi21S0eKrTXYN2VuLRNiwMum
Ls+UZu3buGKqg1KOO+5CASabiBQ4kyKy7wKj4LuYTGr1SW+cKCoX29hhTnaGxK3P4t1olGFbA94x
Q+tGCQ759gPgDSVg5Smod1ljkNVjVRJVyG9dg08TskMN6vJ1nlPGe025CBQo3FPIcKng4XkcnzKL
+QyFFZ9Yh7eBnifLMpqeS94RRx0KOaFTb1tz9mTwrQrOk4KVTxGNHUPkj7ROs92skObdB93cVqBz
ASKYJhbw87CRX9pyBPpB2mmTKES6ULB0jWE9imou7RCCHMc5SW892OrlON64zMgwdXKRwF0PA4o2
5BCdVT97N2ED1SMivIPrTKwp7r/kit7uQszqFc+9AuyuD85NqUjvcdxehX4LWjRjyESfTmFBvtyX
LMlpeVUnPTpMRY2XjIIswjE6s3/cNX1x4Ay3S0v3a6uI87liz7uUDxb22B5oo55bg0k1EZAESaai
WltWhc2O1gO3ydj0x4qrAOug4cgCHVkdXuF2ViDwy2bwtvC3hwNnoy9YCsu10NJzqdD53GrtZc1o
GnxpwFMh5uGl4OFZT9nQblN2jxt653z7Gv6AXJH5J0nZFOYxVjdGucY+eTIUwz/P4WIrqn9rABxV
aS9HEf+7vHy3E4MogtIBhGloLFoMAbFSBTjOKLYO9oBcaQQCfAJGiFggV4oBgNPZwqhrjhiwTyG+
fDUiEyEBLZgjCIpoRaKZSqkSF7RKYVBP1UOgpAYhMwhMSKrHQikPWiU/yFtiEL0SIkDJwEzQ05Zl
anAd9XWz4RiY7AOlUghCueuVXKGZWz4ivoVGiRcspWCIGzKtwVARYmHKeeMbHGinBmkDVZCdjsWh
xuagK61DCwzkaorYyKEnq/e+EfNMg9BQOggw3W8yQRDB1NWLo5QRwgbxb1onjCw7R0klug5haYI7
0beQ7WR+MK5ZmHYk/Z/pXeO9Q04Rd9ljaWCrSN2L+kNfoU7lhlJapKDiFlJpLiIlvGgiQ+wTxoYT
JcKgYiweorDdFw4Dfz5FIAM+1OQk6SIeLNJiDkgeXck1glo585Rww1PqDRMHRzxQyLF8AKJlnHIw
87gFK5wdMgMSntP/WPVK6EGz+EuA4cNSqg/oBo/MotJFAzjTKx0IM1DZklGAgjEWyFIBMWLUGuq4
RopMjS4aSFadG2knyWXI9Bk25XZYej7wb13pSDq8JEIJSrQ+3zFika9iJS9hGLLhltUqMEUAf8JO
3hOevLEaXFOBh/5Ecxo4W7n8Ykdym3llvo0bBAIfmp8Yf0rrC7IivFp0pVYZcKwU0ITwr05m2u+I
zG97JWMxKgdEFg/EWhLVqOPi2IMJ3nMYMJe0ArObbMzDnU2ygzrQJmiBKccfgQ9SFYsxQ3Pi5dlt
OHJ4seKWV2MMiDwYksucUYVtg+OOsCGon14lS4wMCSfIozUk7CuZhHI51GRQcrd8cKSNahJH7aI3
xBuyMrRXgUnp3YEfVvONENJQ2ZZ+DL8yyv4ombdmsCyn5xSJ8TqZoA+DhZKmAXWWkGV8NGgsbP3a
fjIoPVwykoXQK5UVE7shibEqMZaZCtsYfh5vgPI16ww38soeTOZAaQeiIKn7DW2sl7Q0E5Lh5LsA
PC17Xf9MLCc9zCrR46hsT6FSPrpvZdtpcu5aUTFbogJDk/Xm1VZy6ggGmQSEcPTURGvFI62yZjd5
LrR2lhUCdCc5gtbO+0Q/p07fLgM28VvEkyZvchMTvIoj8QZjmc09zjgQtGKNnLV0gsdcJZi6NsgZ
Uapv+hRyr+dyX1k5xxp89JfQpZnSmsWLObsEEVL7tVbf/tSLZ5wSj71lOUuXJbgZXbn3izTaCJPb
vW6Agg5aIk+kn3GeEmxdCL3Zy7JwzqEA7u8EHTX/vN/MyNX37OdZxnmQFkBdLdIMvLFSej4s29ZF
Cx/0VEXgfCsV+apHXsb5qJnLYaK82xbHAckFMrWo3FeS5l3Pae1QlFKuoXy/5WSyTuWM7A2ZaLRB
wrFE63MCZF8wtSPwaXPmo/20SDtYz17LcaYwvuZV1q/Id5H+atq71qPACLMIGEU8b0erfWGolK5g
9uh2zXG0x88wYE8JKTiZ2zsiEjhhreDLTEauY8WD18q+LBy1gEOXnNZmF6B7kanNmytXW62swaoM
BDGK3X4tk/yVvjMCUwv7OhmyfV1b82qs+p5W5XvqsbvpBHEjWec0vOupX4WsTdQiFUw8JrEPznNs
UAwpacyYJC2shmjVVDYd0Fy/YNKHISxQaYwZEpRqj8y6gEYPi4e6gB0+5+POCecSn7VdLZvBuMGI
N65bhwW7MiWvV5s5zwcsS2+9p2EHdybvFq6Wu2hkwMzcrGOv1CQQRGNoF2UVR9tMlkcf2MsSDKm5
xirFtoUHjjeMcbYz47MpeD+VSJWbBhZzmLC6MXKbrWbG0zdRajIcmjHdRV2nlYN9QTFfAUP7/hh5
5BfLGVxc376EjA9jH7i3Mi+HHc4wvRPKaTFkQ3Aeivg8e4O+5gyf7aaseVGpAy48b7e+nA6AXykw
VvZTDoJ6lYsGJ9tsvBl1hYuovzULu16bIfuhJgi/UKC8DcsxRiDEbaenwzpK4BSEQ5QSMGssxnv9
5JRoeQDWusxX0FEmsHJoGAgQfNXT4KuvxxD71RNuMmvhm8Ol6Hl56sLbkcC11pBEz0PkXARW/qB+
klnAt0cW7NbtBO8lv7qbbGvLj3ZP6dhdIF6972EkMzdpsRks83bRQv7fB6JBN2gxZ2pmBq/IoV3G
tDCWRlo460rTxx0olLemVnENj0sRGwBNQz/4mnTTM7UyCQEXg2dlsqqVIQN8Tu8qFjeRKc1m0/w/
p9//zumX0W+lbfnXp9+H5yx7+4+v//vvZdv9MCX125/8dgh2gWG7aDhpvvE/yFQIxX87BDsAr8Fn
M0GlWBNMtH3XlLM/oc2k1MKYFIwdx+O3fj8EQ3sCUmFCO1GUij+ljzF8dcT9biwG1hF/hUtfjqk/
4B8/p9Cxo+M+ZAp54Tt9toJiTeiDp3PvMA6xpOlwxWgQ08F2522jiL3laLhXqSXv5tJzmH2O6FVk
drcGGMHSDHYv7zAXzdTPpqoaVjT8/EPEkXWjubgzGQ7HYIcCZBF3nXYTwvNdh24VbqbKeZo7VxJ4
a3jo7Tk/TU2LgKXwsyVoQ3+T+SHDpF4tF7CgTlmT3oRF26xipvjpOVWbvkWhQSfonCTs0qacN38f
mO0lW92VlO69403dY1S0bP5pY3SJZm/ZxRQHynLIKJkivgpzOoYVZr2DenWzejASE1KVEmotY5L4
vpnBTuax9hl+uVz7FqQOyZY+KWjuFLg+N2RvjHXUuPpel0G40jLr4GZttDXm4ZbvIbyH2SAu7bTH
82339TJj6sDo7WlR+NZ90HOObkLX33kKrGQgtFtqZAmI8bcT66zU1y0Fa92Apmdq+yYwF3qPTsLo
aY9Muf3EEpNcUcO89ELOa/ggmUWDQ+eAuFmmfF1WEXKLU9W+lORAdInqR7q8rK2eE0pJWIk/w1GM
w0POfpdcSB15kDsI2HqteNDMtDiIsftSdwMHMem+YrYy+Pb7W6qvDHl1ztuUU3o2mJnZDEOpE5by
TJJQkTiUsNG3Vlv5h1Jjmxz4fDaZBf4SR2ex8hwAHkZEyL50WN7gZpJtmtn6ZZxARqPK0TOX3qqq
KnsRN4TZvZo3GWO/Kyqyu7kJQd3Z+SONZ6i/lctmswyBABE749VekBWLmKialBtSUObggvDiD1w/
ZwM2R+tyMqKTL8lP+QldkBLb8zITXCHPM8RDPjHdA2KBiERERAMAY7eKHW/gEOHQVqRktG+6wt5S
rOR0MQOUorbD3peMLLsZsIle5rm7Tg9bYFHmmxuwr4GmduPPJtKM1tKvmkqwfdc6+uDOaG89n3aL
XntvQ8NQMO7ch6IrxHPoR4wdlXuYRYueQOaxGt36uvTEtMj8plrOGndwbUzuGd/2CYJrC7YjJzNM
OYuqxcC5VcLqmKK3hIvGu9cUK3wL9EsMBOsQWBl657PKOznRhfJMYntD64XrOgm9nT/pNONFTEsz
mCE2Z1bMgDMxaRsc8togwdnMHFsqS6S3BhvJtS+jltKsw06BPfcmprq7SQBHHWebRaFoaMtK6ACb
KunnfTqzP57yZNoSTIsPHDeAHPMMS4LYq4GptnNPhpRSAMnVOpcoabgynKt65PVhqc0bYEbthh2K
e5pmxWSdHOjIZl/aDxXbuAtS5M7CdEbQak0uPyNTSdmT22u/FjXZHHMiWCfURKMIr1xZXpKfATnh
6e5NxwwZz3OCkpWmCHvMTn5hShFnI6OEy5iHedNW3bAmFzoRW/Cy1Thq0R7wBj/LOWKfWhCrkXF9
IgIHY8K2eVLpfy4Mxm8uDdpEm1qT9urPv65P8WsDY+G9+zHw8hHeeP19Cvlvd2XOf/7wX/mXX+iH
XM2fC9L8lghSOZf1x3v4un9rppu3tkdQ/3u+RP0u9q6iuyv/3/6lP/5CvwVsvtEeX8u+oAt/84aV
rPg+WsO060/v/49v6eP7/aOvkD0TMe6/kt2xTCQZiBp0D9Cj+sXLPyuL8LffFsYnAfgLdK/6L37x
2+w3vrtC/+oa/PHH+3Yx//jf+eEDPH/NY6pDbdfEr933l8D2f94C/YtL8NNX+O4SMNUNtg48FYV7
9Ytr+v0lMD95tuX7JjTBX/QSuDqj4z9sA//0NdA/eQ7SBN1i4vH7D299YgjyA7r1q/3gBag1Oi9/
7WM73N4mv7zffvRcx+8/vflJJ63mIZz/1T692l3/1Q+vQ2X1eX7Ypn/8Ig33/Yd3PunAVXE3fvuL
fqVn3v4HW+afveGR+ehE7TAMKdgmv/7hw5uchmzu/G9rwrcA5C90DUhiKEbrX7v9LRZ/gBaW4g58
/PrxDhDc/gLcivvtL/qVPr1nqPDmX/v0giMsjxG9n3/66Y1PtHc9uq/f/qJf6NP/s7b3n30AYJkQ
rnb4+XLi/v6xN1gVyNNylvrV1jx64fZfftlbnyyTxdMFIvpPbnkPW66nHF+/3vPu06L8q3c8cWkQ
RRDCf9vK/Pijx2/mUCxxwNt8+/XLPfYGp/xvO9D/y9y59LQNBHH8q1TcWcXZBNMDSLTqA6lIlVr1
viSr1FJCUNIc4NPz25frtR3ADAfvDezMPjwzO/Pf2RmC6Vd2WxvhXYv3uLmnlZ7NiRZ3Rp1vOf9r
SilzAHxOwEV6jJoZkfTPeopFD5b+ggRIJGQHCAyfumX2szEQBq+JPRmbEpi6om5yOeBYmysFBbCn
a7nZByDKhjjFuYpyMDpN2FcacTALTNj+0IXwQViElttzRpTTR8BT0pn5NjpOoNKUFm8HaERCAktu
+tezbG6GBe4PBRMnKAzfRuf+usoNBKlJBWKCrT/H1EmWUM4L2Mqa21iwQhSI0e2OdQELkUWoS0WV
BbwCZ2Y02WCmCm66lnp0iqAvRd5gRaAVpVDnVOnsNYmKQpEHiKoTuIqhjW1LwH3vXFAbvAhnyhUm
KUlinH/6Qk3PqSNAmsCxTbvv+G/wtOeqpJALzK2DaOezL5VbWsoBeQyQNwYswissphpMJT5hvfQw
amX3fWjrsRcSgth9HtHD6+XFiUNJsxcdqhr6tvU562VmMHp7r/Ew2X++n/jzOMFu11lfaVbpn98r
uzO7xV+K0IDBPsRhhouUV7fEAz1WHXjz/0AuTrJhNtT+c3Q/mT3Z9hYg1k3SAUKS0v5s1qYdY41p
jUUlp7y5N3d59DY70DtQ/rJxBZBOid41qzx9aERVpEP/SvmhdXX6x97Zx8p8+Ob+ytY+gpfSfn6A
4x82aak9rwdgREy4Wh1agfPR+xZT3m5uzW75kA06+LZS0jdOruy+STk6jFLKPyu7JHIwO3iIjoiU
9NV9mzdSEfNaNb1N6H8fXHLcbJ1Tclwp5dfd9xb2cvzqhpCwk8p/2yaXRE9C+ilvuG+4t03C0VWX
En4xjke4Ir4iXMYptT0tHfovZL1qKfHaZ3meeN/+WgMx3V03HSn2/Sw3Kdwbi7U1u8snAAAA//8=
</cx:binary>
              </cx:geoCache>
            </cx:geography>
          </cx:layoutPr>
          <cx:valueColors>
            <cx:minColor>
              <a:srgbClr val="DCEAF7"/>
            </cx:minColor>
            <cx:maxColor>
              <a:srgbClr val="215F9A"/>
            </cx:maxColor>
          </cx:valueColors>
        </cx:series>
      </cx:plotAreaRegion>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_xlchart.v5.13</cx:f>
        <cx:nf>_xlchart.v5.12</cx:nf>
      </cx:strDim>
      <cx:numDim type="colorVal">
        <cx:f>_xlchart.v5.15</cx:f>
        <cx:nf>_xlchart.v5.14</cx:nf>
      </cx:numDim>
    </cx:data>
  </cx:chartData>
  <cx:chart>
    <cx:title pos="t" align="ctr" overlay="0">
      <cx:tx>
        <cx:rich>
          <a:bodyPr spcFirstLastPara="1" vertOverflow="ellipsis" horzOverflow="overflow" wrap="square" lIns="0" tIns="0" rIns="0" bIns="0" anchor="ctr" anchorCtr="1"/>
          <a:lstStyle/>
          <a:p>
            <a:pPr rtl="0">
              <a:defRPr sz="1400">
                <a:latin typeface="Calibri" panose="020F0502020204030204" pitchFamily="34" charset="0"/>
                <a:ea typeface="Calibri" panose="020F0502020204030204" pitchFamily="34" charset="0"/>
                <a:cs typeface="Calibri" panose="020F0502020204030204" pitchFamily="34" charset="0"/>
              </a:defRPr>
            </a:pPr>
            <a:r>
              <a:rPr lang="it-IT" sz="1400" b="0" i="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Finanziamento attivato - M4C2, Dalla ricerca all'impresa </a:t>
            </a:r>
            <a:endParaRPr lang="it-IT" sz="14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cx:rich>
      </cx:tx>
    </cx:title>
    <cx:plotArea>
      <cx:plotAreaRegion>
        <cx:plotSurface>
          <cx:spPr>
            <a:ln>
              <a:noFill/>
            </a:ln>
          </cx:spPr>
        </cx:plotSurface>
        <cx:series layoutId="regionMap" uniqueId="{CC0CB883-456C-4913-B37A-E854487198C9}">
          <cx:tx>
            <cx:txData>
              <cx:f>_xlchart.v5.14</cx:f>
              <cx:v>%</cx:v>
            </cx:txData>
          </cx:tx>
          <cx:spPr>
            <a:ln>
              <a:noFill/>
            </a:ln>
          </cx:spPr>
          <cx:dataLabels>
            <cx:txPr>
              <a:bodyPr spcFirstLastPara="1" vertOverflow="ellipsis" horzOverflow="overflow" wrap="square" lIns="0" tIns="0" rIns="0" bIns="0" anchor="ctr" anchorCtr="1"/>
              <a:lstStyle/>
              <a:p>
                <a:pPr algn="ctr" rtl="0">
                  <a:defRPr sz="160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endParaRPr>
              </a:p>
            </cx:txPr>
            <cx:dataLabel idx="0">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1,8%</a:t>
                  </a:r>
                </a:p>
              </cx:txPr>
            </cx:dataLabel>
            <cx:dataLabel idx="1">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0,6%</a:t>
                  </a:r>
                </a:p>
              </cx:txPr>
            </cx:dataLabel>
            <cx:dataLabel idx="2">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2,3%</a:t>
                  </a:r>
                </a:p>
              </cx:txPr>
            </cx:dataLabel>
            <cx:dataLabel idx="3">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10,0%</a:t>
                  </a:r>
                </a:p>
              </cx:txPr>
            </cx:dataLabel>
            <cx:dataLabel idx="4">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8,3%</a:t>
                  </a:r>
                </a:p>
              </cx:txPr>
            </cx:dataLabel>
            <cx:dataLabel idx="5">
              <cx:txPr>
                <a:bodyPr spcFirstLastPara="1" vertOverflow="ellipsis" horzOverflow="overflow" wrap="square" lIns="0" tIns="0" rIns="0" bIns="0" anchor="ctr" anchorCtr="1"/>
                <a:lstStyle/>
                <a:p>
                  <a:pPr algn="ctr" rtl="0">
                    <a:defRPr sz="1400">
                      <a:solidFill>
                        <a:sysClr val="windowText" lastClr="000000"/>
                      </a:solidFill>
                    </a:defRPr>
                  </a:pPr>
                  <a:r>
                    <a:rPr lang="it-IT" sz="14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1,5%</a:t>
                  </a:r>
                </a:p>
              </cx:txPr>
            </cx:dataLabel>
            <cx:dataLabel idx="6">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12,2%</a:t>
                  </a:r>
                </a:p>
              </cx:txPr>
            </cx:dataLabel>
            <cx:dataLabel idx="7">
              <cx:txPr>
                <a:bodyPr spcFirstLastPara="1" vertOverflow="ellipsis" horzOverflow="overflow" wrap="square" lIns="0" tIns="0" rIns="0" bIns="0" anchor="ctr" anchorCtr="1"/>
                <a:lstStyle/>
                <a:p>
                  <a:pPr algn="ctr" rtl="0">
                    <a:defRPr sz="900">
                      <a:solidFill>
                        <a:sysClr val="windowText" lastClr="000000"/>
                      </a:solidFill>
                    </a:defRPr>
                  </a:pPr>
                  <a:r>
                    <a:rPr lang="it-IT" sz="9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2,9%</a:t>
                  </a:r>
                </a:p>
              </cx:txPr>
            </cx:dataLabel>
            <cx:dataLabel idx="9">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1,3%</a:t>
                  </a:r>
                </a:p>
              </cx:txPr>
            </cx:dataLabel>
            <cx:dataLabel idx="10">
              <cx:txPr>
                <a:bodyPr spcFirstLastPara="1" vertOverflow="ellipsis" horzOverflow="overflow" wrap="square" lIns="0" tIns="0" rIns="0" bIns="0" anchor="ctr" anchorCtr="1"/>
                <a:lstStyle/>
                <a:p>
                  <a:pPr algn="ctr" rtl="0">
                    <a:defRPr>
                      <a:solidFill>
                        <a:sysClr val="windowText" lastClr="000000"/>
                      </a:solidFill>
                    </a:defRPr>
                  </a:pPr>
                  <a:r>
                    <a:rPr lang="it-IT" sz="20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0,4%</a:t>
                  </a:r>
                </a:p>
              </cx:txPr>
            </cx:dataLabel>
            <cx:dataLabel idx="11">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5,5%</a:t>
                  </a:r>
                </a:p>
              </cx:txPr>
            </cx:dataLabel>
            <cx:dataLabel idx="12">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4,7%</a:t>
                  </a:r>
                </a:p>
              </cx:txPr>
            </cx:dataLabel>
            <cx:dataLabel idx="13">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2,6%</a:t>
                  </a:r>
                </a:p>
              </cx:txPr>
            </cx:dataLabel>
            <cx:dataLabel idx="14">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6,0%</a:t>
                  </a:r>
                </a:p>
              </cx:txPr>
            </cx:dataLabel>
            <cx:dataLabel idx="15">
              <cx:txPr>
                <a:bodyPr spcFirstLastPara="1" vertOverflow="ellipsis" horzOverflow="overflow" wrap="square" lIns="0" tIns="0" rIns="0" bIns="0" anchor="ctr" anchorCtr="1"/>
                <a:lstStyle/>
                <a:p>
                  <a:pPr algn="ctr" rtl="0">
                    <a:defRPr sz="1400"/>
                  </a:pPr>
                  <a:r>
                    <a:rPr lang="it-IT" sz="14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5,7%</a:t>
                  </a:r>
                </a:p>
              </cx:txPr>
            </cx:dataLabel>
            <cx:dataLabel idx="16">
              <cx:txPr>
                <a:bodyPr spcFirstLastPara="1" vertOverflow="ellipsis" horzOverflow="overflow" wrap="square" lIns="0" tIns="0" rIns="0" bIns="0" anchor="ctr" anchorCtr="1"/>
                <a:lstStyle/>
                <a:p>
                  <a:pPr algn="ctr" rtl="0">
                    <a:defRPr>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1,6%</a:t>
                  </a:r>
                </a:p>
              </cx:txPr>
            </cx:dataLabel>
            <cx:dataLabel idx="17">
              <cx:txPr>
                <a:bodyPr spcFirstLastPara="1" vertOverflow="ellipsis" horzOverflow="overflow" wrap="square" lIns="0" tIns="0" rIns="0" bIns="0" anchor="ctr" anchorCtr="1"/>
                <a:lstStyle/>
                <a:p>
                  <a:pPr algn="ctr" rtl="0">
                    <a:defRPr b="0">
                      <a:solidFill>
                        <a:sysClr val="windowText" lastClr="000000"/>
                      </a:solidFill>
                    </a:defRPr>
                  </a:pPr>
                  <a:r>
                    <a:rPr lang="it-IT" sz="16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0,8%</a:t>
                  </a:r>
                </a:p>
              </cx:txPr>
            </cx:dataLabel>
            <cx:dataLabel idx="18">
              <cx:txPr>
                <a:bodyPr spcFirstLastPara="1" vertOverflow="ellipsis" horzOverflow="overflow" wrap="square" lIns="0" tIns="0" rIns="0" bIns="0" anchor="ctr" anchorCtr="1"/>
                <a:lstStyle/>
                <a:p>
                  <a:pPr algn="ctr" rtl="0">
                    <a:defRPr sz="1200">
                      <a:solidFill>
                        <a:sysClr val="windowText" lastClr="000000"/>
                      </a:solidFill>
                    </a:defRPr>
                  </a:pPr>
                  <a:r>
                    <a:rPr lang="it-IT" sz="1200" b="0" i="0" u="none" strike="noStrike"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0,1%</a:t>
                  </a:r>
                </a:p>
              </cx:txPr>
            </cx:dataLabel>
            <cx:dataLabel idx="19">
              <cx:txPr>
                <a:bodyPr spcFirstLastPara="1" vertOverflow="ellipsis" horzOverflow="overflow" wrap="square" lIns="0" tIns="0" rIns="0" bIns="0" anchor="ctr" anchorCtr="1"/>
                <a:lstStyle/>
                <a:p>
                  <a:pPr algn="ctr" rtl="0">
                    <a:defRPr/>
                  </a:pPr>
                  <a:r>
                    <a:rPr lang="it-IT" sz="1600" b="0" i="0" u="none" strike="noStrike" baseline="0">
                      <a:solidFill>
                        <a:schemeClr val="bg1"/>
                      </a:solidFill>
                      <a:latin typeface="Calibri" panose="020F0502020204030204" pitchFamily="34" charset="0"/>
                      <a:ea typeface="Calibri" panose="020F0502020204030204" pitchFamily="34" charset="0"/>
                      <a:cs typeface="Calibri" panose="020F0502020204030204" pitchFamily="34" charset="0"/>
                    </a:rPr>
                    <a:t>4,6%</a:t>
                  </a:r>
                </a:p>
              </cx:txPr>
            </cx:dataLabel>
          </cx:dataLabels>
          <cx:dataId val="0"/>
          <cx:layoutPr>
            <cx:geography cultureLanguage="it-IT" cultureRegion="IT" attribution="Con tecnologia Bing">
              <cx:geoCache provider="{E9337A44-BEBE-4D9F-B70C-5C5E7DAFC167}">
                <cx:binary>1HxZc9y40uVfcfhlXoZqrCR44/YXcUHWJpX2xbZeGLIkg+AGkiC4/frJ8ipVy8uN8USM1Y62iyyQ
CRzkdjKhf9+P/7ovHu/aV2NZVPZf9+Pfr9Ouq//111/2Pn0s7+xBqe9bY82H7uDelH+ZDx/0/eNf
D+3doCv1F0GY/XWf3rXd4/j6f/4NT1OPZmvu7zptqnP32E4Xj9YVnf3BvRdvvbp7KHUVa9u1+r7D
f7/e3s3avH71WHW6m66m+vHv18++8vrVX/sP+sdLXxUgV+ceYCzDB6FAvh9gFH76ef2qMJX6fBuT
g8D3RSAw/fLOk7sSxv1UjI9C3D08tI/WwiQ+/v112DOJP149eP3q3riq2y2UgjX7+/Wmuyv03etX
2pro053I7CTeXH2c4l/P1/h//r13ASa9d+UJDPsr9LNb/0Dhytj7uwqk+2040APGQ+4LhF/EAR9g
ykWIQv719qdXf4LjF+R5GZCvA/cg2V3/wzD5z/vWzfPv1A1yQEjAQkrEp0UXz3WDHgjOwpAKgj7+
4C/b4RMmvyDPy5h8HbiHCVz/wyCRd1YXGqzg79QUdACLvtMV9mnZwTI9tVj+ARKYUTBqz+H4NVle
RuTp2D1Q4NYfBkp0V9y9b3em9XcZLxoeID8ANxGG34GEssDniJMXjdevCPQyLt9G7qECN/4wVBYl
aMqdd2HKO/VbHQs74IQKysi3xX+qLvgAMYw4DYIv++GT9fokz6tfkOdlaPbH7wG0KA/g0X8YRtFd
Wd9Vv1NzGDoQPuICMfbcirEDwRgoDN1zKr8iwsuAfBu5B8Xuxh8GxLLVrtDezWP1OOu7V6vdp99o
z5h/gH0KP+Kz4wfdeKozFHRGcOEL/lxn/muxXkbqO4/Zg23ZHtwcrP4w4LZaud/qehg7YJSC96Ev
xs3iIGSCInBMz5H6BTlexubrwD004PqfBoUp39+1D79Vb/iBTwALRD9HxOSZ3oSQS4bY90P+KUpA
ey5n+ysSfQeWb0P3gYE7fxgyx3ctcA5fNuxvyPHpAWUcUb7LVj7+PIMF0wPMCCQ55OXc8ufivIzJ
l3F7gOwu/2mAmELb3wkIPvAFI/AHf9IEcPJP/QuEbCG4fj+AhPNpln/8Uzm+g8TncftImD8tSD7T
j6Wput8JBYfUBeIshP1PqvHc1QcHIcTNBGPx2WTt0WC/ItDLmHwbuYfK7sYfph9nTv3e+AsBKQlu
HZTkEyh7xIt/4OOQhZiDX9/97KnJz8X5DiSfp7EPCFz+wwC5BMf++HvTSAS0Cgce+AtN/BwSIAAo
xRgQ+awne/HWrwj0MijfRu7Bsrvxp8Gi73dJ/hej/n/v2WlwwEUAzAuHTOS5B8Gc44DumavLnwvw
HRS+DNwHQf9pvvyq3XnUynj/KTrz6j8PWv1Ob+IfMIZZIII9UhIfEIFFSHfXn3r0/1Kal8F58SF7
QF21B/+B//6sKst1+Xt5SkYOQh94Y4yeJyZQ5WLAXPo+34Pn5wK8jMiXcXsg7C7/YRDc3BXF46v4
f/3H2N9K4vODgCICNop+chjP9SU4oMIPA/jfy2HXJ6kefi7Vy/DsDd9D6ebg4Y/TlB0T1v3O0hdk
8pzigNOXIzAM9CQXDEFa+fFnj6X8uTjfAebzNPYReaz+P1eb79SunxZYnn3lv63SUyDxOecIlvzL
ej919wT4yt31L1nKHhxfSunfF+dlOL6Meyb6/+vK/Per9l/7GGIoKC4+NkA8Kdz/+O7HCUJPxt7Q
H5XAPq3W5uHv1xDVQlr4ta9i94xnXvwbtb4/5vHOdn+/xvxAoAAISogMMAshQnj9anj8eIceBBw4
MQRFGIFCJMAxVabt0o+dGVAxC0joB1A3g78gpLbG7W5BvS0Mdzkpg2cSLAL+tefkzBSTMtXXxfj8
+VXlyjOjq87+/ZpAYbT+9LXd5AICXLcPkTsLAhRSGvgw1/r+7gL6WuDb+H9PKG0nGwxEpk15TVFr
pHB9JlEnrsK+WI6qHWVvGY4S5L/t8y6TWZac24Hm0jiWSqLKR4PEBczyKO/QVUKaXM5tu6qC9q3h
6YcpsZkkmRhkVtg3la2pLDr9/smSvzAN/tI0CCKYMTBbBLiu59Mw3lgGZVUSWbQij4Ome2vCoJIk
9UbpymGRc25lrUS+6FOaxil1xy2pVJQ23nlS5h+oLuJ0PtGuctJrlZGzDoVMa/hXwOdlOKSHNGB5
bAk77zNvGQrxrvG7UfImdZEO0qOKzWkkEvvBzuWDV9PhyLk0lFXQvDVjrqX2iwVJ2Jbx6gMNOhL1
glk5hPwK5/CPZPJHqQK8wIGHlrYNrwifFBTaklXfTn2EilzF2NJLr+qYLJpskInCsV8GVvYVO//J
esLW29sWAdCCggYcE9+naG89namZmHlPJEuKTtbjCcLZJR75evA6J9u5O3ItSN0P1RkfksMqmNdD
QI6hOn8uirmQZFZHtsDnfu/ikowRqoaT2btrSCVxIjW1kSrmN11JNl1LFkIncZapd8XMlyrLIizM
dViy9ZCP67DtN0kf5tIG+Mpr0qhSVMVz0S8C0qK4rvCm0NUlF8kdT4KzoVIPBadrhdgqHbxDM6s1
zeqYjcnR7GWLH6/TTjuea0/AYdcFQYB94FHxbhmfaM88kJCqKqXS+rqOktLfdONwPILofVudmmTc
/vh9GGH0j1dC4wmjkJAL8AiU7yksMv7UFHVApW/F0kua85n60qBh0UzlaeUlspz7+dBr+0mWVnuy
CletQEr2eALdDZuTGbNjh5WSrqLvGo+ddw72Fx/5irgGxSnJw1XGy/cd7EHfq2GJxypspJ+UwRlU
M4UkicmkHex4aApVxCTsbOyaII+Vrt9aMXULkoPa8cDL4qRI3RXJcRH5nZqlUQ2NNC/VqU7dMtdt
ceiyplmWlbWznBRINcErDnWC9Jmrm+3EWL0wOQqkyUcdWZ3Vcqq8YUU9HVM9rkypRzkwkKOdvTTq
nLiYal0tEwuazCxdhmXfxxXTWnaZUHLkRSobHlwZnFcxC5WO5rLXUQjXoyxzJiqCeojKIG+ivJ/D
SFdzs8lJdU+Cuj3KXcFk4mkqB2Vo7JH6fZE0jVTemJ1q0+IoL2DaqFHpeuq6y4E2qzClUUfYWqde
EbWwtNJU031dsRJ25VRInxa5JLl+QL449ls/P8/z8doq9KFBPo6VmppLn/eggqqWqp996YL8wpYE
n5R2HOI8S/yTgfgXqJiy06wLzlNfXPuuusl6Y+Ja+I8sqXA0tHkBuIF44dhIrZP1rNwkjQm2uiRk
bQQ7ImYcY5xiHfXTdOuEeZOrdJbIjklM26u26SqZmuYhLOxbY71U5iHfiqTu5TRYLac8e9DAWMiC
BjLVabFABS4jkvC3/uxE7Oq+2JSTSSQSE415qO78sVDwKUMSYNALEcyZhHX314Jm4hqNKiZ4LjZd
U9cxGfzbIpmVFE2OoiZzJ70dTRx2zQXKSr60XZEvbcYutGfQqTLTmyGs146BVjDOwCAhtxqU70fa
WbsaKD8qs/oImkLLFZ16K6diXFSDd+oX4kq0YRg1qno3BeMk84ZfpA5dTHnZrrpgOEaZS2LG0lYO
rb9lyJilHdPbBgr7cig8I3PP9OupNu8GPHhHZCzbiKjBPx9D4y9KlT2k4ThsQudp0GQ+RLAxz23u
9YtCVCrWYXCjMEpjO45gVit+OBr7vi3D+irQE2gDgiX3cDUdUl6Hi7qyMa44jqsyc1HmlVKMZRiH
rDCSD6w9GijxTko8sgjZpB6ldeF8wgfiorIczEVp8uzaeI5IFIKvmnk6xGlp/MOy9/Q9LEtwP6Ey
aiZz1FY16MhMWNyMQbYwtINNYEIsRTnZqDEwT6XSKRKqmTYqF/e4JRAABHlRy6Lubkhps5hNGq3N
3NYnqAnZWiXhifOrxchqWbrmePIGME+zyaJG54Mc8qY7nFrj5OCVKC5beuMsCrYkZ4kcbbIc8fih
TfBb7bU1+HwxrNxIh4i4KZF5Dd4I6/dqQElcVniJmnpjeVOsXeGriIbieOCm27DMvzAILBsqOb80
BeUrppKN3xqxTK2tFk0LPjsxRCZ50azylBZromG2obkR7YgXqQeSYnYxDWUGEUHoL9lQTzJpcRP7
NLeAmcqXChTwnUJlL31G+s1UAvRDS4qFb7KLhsO8pyIz0PRQebEi85lNGFsiz9s5w0osxACLrIl9
b8zkyXCuA7BXxfFEVb4oS8+uB9sMMcN5F3XI+dGY1QSMU1FFYpjzqEh4XDb+oyoKvZg8nKxML+xC
1L0niQaRm9nilfVHG6WuqqTHLI9zl18VwlCIM/rrcXRItp1Pjy1Gy6khMQrMmhAvmnUf183IpOXz
sOBNZqVTqpFIldl6otMHUVB9JFSgN4T34soypk8aws0FydEQTWlfgUhFGwnCDpEBiXxoFl5PARhb
V1pv4zN42lRhtpwCWL/aBzMS9lW18Lx6O2atlmGaU9AKz8VKpHqBWPJODwXaItgSceLDg6gITFyQ
Od9oxWk0oeyqxh2XfkeR1C5tZCNcAWFeHW79oH2fe2V9MnXVjRGdJxvf6W1ii6is3ENZmuumaI8F
tcPSjHUfWVSSk5zP/hvLfb0BdZsj6wUqTozTcZNpI02Q3EwDYK4VU1E5wnQHns8rNlbpinjdtCxd
vx6wOrWsxouGZ7EuOOAylc0SVWGqwFOA7UqqAG0QrM3REEzDtSjBWLlunMBb6Eoqw+eLqm6iymMk
Lrv6MPGRhV2CmpiWWblIKI1TXi6M7+ujsqmyqAp1GrVNomVmVb9OcLDUKAdXw6thLSqISZEDz8Wq
9rwGCSRESY9dZQPZe66M5nm6KV1SH+Y1W4Dl2QpF7rOmzaKOZ6Esi04skwC3W9z7J2kQnBECKUdQ
Txez9bPIr3qyTPDcSBfSGxLOy4HCeuaWL/TgVTLhMGW/se+Fzvu1bZrLfIJdz71MRZ2nwR8kYx6p
tmGyhEWAWJvdTsEO1mmYI6Ca0mj0cbJMGtPHyNL6eJoHvvDBcjJeTHE6dPVCTRS3AD/Fq9q1t5X2
TjpNpBjQdR8EW1svqVhOrn6LHCh52AwQX5WVdMQuJ9WdUjNEyhbdinnDIbNtfUTbOer77E3ozJEJ
IJjqvDnyEmXXhdfoiNppjFhgkHQa1cuyLJd1VqGorxw/ngSiMtPNWtRNE4V2BMi92pfzpG5EqUB5
AzJEpvYEqBtsKV3blZrMxtXFqUVinU6uAr/i0giTIs7DupTdVINGTu37yYIiZDqkkcCgR0MNFjwp
J7L0BSzZlJXvRCXWAkOgkaNqhYqsiqYA8gwwT3MkTO6kYeiqw8UZMdwtxj6rzw1AcDg11iy1Jm/r
gHmLYXI27iduD/OWXti6DpdzwSiEX6gcjgwdDmfaRyLzWRYNuqgXuC3QMpv1tHSehf2cjYBKFl7V
ZChkmarl0EFw2fcVinMmdDRQNkpsTRcHJu0ha0jryGPjG27r06x1C1eV3iIJxynKajHLIWj4yZiq
XLpMQRDGJqdk2DEdJxxBDDfqJlxVg80Py7GZFyXjJzk564vwfmKQw+oCkUU+tn3sV/5pL/oCTHWw
wZ59k2gai86tGLYyLaZlPZMt6/G671uIQT3In+a1zWH/Me9M2zpCFOx80pWLIeyjlLtWdrQ7aWm1
xAlb81nfDp0+bao06v3qCM3uEjV0NTO8sNWSDpnEc7kaK0hO+6RiS1qPetWg4jYzgOyA8rjQ5kSR
PIYsYs2LDBaP3IZKXdgZv52xQ0f+MByrEg5f1POFl/lbosAYTuKkG9AKCRGXtorq0MBmDiHyCK6y
qtoOrYpQGhwy10FgZO5nkegoSP01GNCI80bmvHmT8faQezOWanCyStuHbBCPtgiuh8Ffs4yd8HBV
+AmY9AR/qCy6pnkWT1Mph+EiKbt3o0s2YaseLFbnY+p2SXsgy7pMF6PYzCw762h+KkK+nOwuoh4X
qjcrPvpLkpa3qGwvs7Zf11iBt3Ww7i5uVA62AJ8SQrfznD4Q8Iqs5udlHqw81C19uyqadEkbslI4
2AjPX/eCbPvGi2nnrwdmIjT5q6Rz7zhtz3XutrSH4NOqNaa6lFnV+8tBpGmsezvFsxcEq8Cfb9sp
vyj1lC78rF0Do5BC8tLmy6Li3sJ31o96XhyOvfJjpLppMaBBQODtSCR676rTYlNSDcSDgyA1H8bk
Q6PBELrMM5EaTL0s0kDIbpd1Ut6jtz6p304Ydunc1JmEqOm4L/Cq8KgXtQSXUrn0pi4biGgLeMxg
wJuPugrjQakzUYdthHLRyt60pwXqN01WRm3pLtxcRaOlWxfmh73uYq+sZtmqYBOwMRJOfxjLSQHl
Yt4Fw3BW1fCBDOMRI2xZIH1UgI9SY9VJm/FoGNAUpe1Ji1wjIUt8M3gtlanzT7rJO6G+fVM09O08
zRVErN1bTCrYyjO8irQi5j2YH9zD/NLCB38Mc7ScnXuOZZKnSsQQwCxqm51k0Kxw1O6Wyq9nb+03
ibdIU7CSTqj01I0+u/F6E0L6OOaHNcRtp7qxb/EET67n8KTy0g+0ReOJmGbYdo1Ij5qm+JCymiyS
pAsn2VrXLXdf42608cBG9mBdNR+7sNjCoYU+GoUK5UiCTWH0h6yAEMAE9XFTJ9tcWx3VuhxaWTde
fdXXcwppZAN+2je4e1O3E4agY0bvc+Ymu055UPeLEOf+ja4DFBnXGuAVwEiNbTiuXM10RIa6BqMB
qk5d/r6GdCYiYXrYD1kOOecwLFsvg0VLgHVDlU83zZB7wC4FYHHavlsEGYz0+4YsgrlmsutoK4tR
v0thGaXnchLlM64WJkWQHON5WbZ6mdDgppvbANTlehRzHjsB2T5jFVrN/Ygj5/QFp2ETlW5ONsRC
gpMmLF0OrjkfeB+Hxh2iyW60KAMwZH4e0ZT3Ud0DU1EnVbosBOTYrh7TyM1uWJK6U2BFm23V02I1
kTbksYJsCXYrhGu2I956JsGOBOjZ2dBOZwQZATaaDnEVeO88yJoj8IQ0Hqvk1mHIHhvapnGTdzPE
hLSINR2bKEveQiA1RLRXHwZXbDw+HaoSwYvBlvSjD3lU41cyHPxD7mwE1E6EcH7OpyaGhHMlkksc
mkvd9/UyTOCNPHBv4XCfOXRAJcg0z4rIjuGKtPo49Nxt7tcPQXmBTbZoxxB4LXY0k+E6b9QyH9Wm
tBSCGpqueF+suE5PCn+ntolecBsuGi/bBA17zLGGrZaz83CkJyGkBpK74Ogj4/SZaP9MrX5ijO9N
PbVapZ8PKn79+D9XpoQ/H4/Ufbu4O+f47dPxlwOSP/zW6tHsDhjY/S/tpPn6LBDms3Q7rv3Zh8U+
7/8dZv/Tecvv3Pw12j8UQIiHQDN/n/n/1p3yjfn/OuwT+R8eCGithBNL4F2gVwkRKHV+Iv8FnOnD
IfQw7bovdwQi3PlG/lNMmIDGDr6rCiC49YX8F3BkgBE/JNyH0kEQBv8N+Y+hNPSMvkRQjsBA8opg
d94AzrI9py+NXwX5lCsgPnL/uM19LXNNmexZf6F5UC1IjZpoDtXF2Ot3nvCv6sptnizZ5+31tACB
CXSr/FOIEMF8oOUeuu32CM2W9x5kRdrKOSnv6mLIowA6J4GQU4NUymvjQFeLOvDfFjW9yyZy6QX2
Ta6nQQZ4LKTG+e2o+vPBFMdd4b+ZyVTLPkMRUn4UDPxq1DUwXj2EioM/RZXwz+ZwjqZO3XV9raWi
40XL4B/WK86Eo7U0Q3k16xp8Br6jpNiObVpGicWPQC6eMp43cs6FlcCWalkX1ZkL3IXF2f3oAcWB
cH3WhjqXOFdR5ttLq9xDhuiRVe1KcGBtgpItxySHmJu0R0nWBNImDdhwemNUfl7UO/a8D+9t52/z
TC2aENjZHHgoks9NNHb1Fvv9OsBeLtkAkSObIS1wZIxp6t41Vki/x21kK69bQWhybGeyQSMepOtU
BPTCAgiHizEJH3o+AhEfZidB6t4YM4xRjmg8ZOk7nnpHQ5fdgi3DclQMSIScR4wOF24ysEVQdmK9
sQK/X183Xg90AIaV8CgqZFjkJ0nqSTjrClkbrfGy67GT/USXDgj4dCIIGND+DUPVmWbAC3lFcM6p
lkUZAFPQsahI/TduquIZ+e9aYCtwD0WW0U/jn2y7f259H0peBE56QIUjhC7Q51vf6gDbntpG1iZP
FgWgI2HJJBuLD5iJyyxBZ52znUwyvjJVmoKEJYt+LASF0t/e1heYUCizCybgtKnYq7L4okYqyyFQ
Jcm87T3rr2ctsCzUtCUlplGZ6T5iU8JknnQphK2qjLr6pt4R8F7oYVnVEPqE3olt2k528JYoGMMo
DBCERaW4alty1Q3N2iEdLBsUXvIGX6tMDzsXSKTLW6ge2MUuvZRiymuJFVA9EJI2vE3kjyeL/6nn
MFkfhcInUNj82J72tFbSznMypTNkBXjMjpUzx3VVzYdhkEK1IdiWbIQ40ZZLIvpQNgOHyFHdNziF
LKsS2x64DkmT/uzHQvGXEKDQHk8wDwl0pey2yZMCTj0Y1abB5GCBsZHUuJPG1kMMUPEoa8ubeZ6X
uWsOwf4c9vl060P9g3tXWdnRZWlMBfW9TqyCOrytkbkFRVkTZq/pXN0WLj9s+jZORleD8g0rPFSg
PAVw8Gbyayj4mcsOD7dZiT8kNFuCcTlyHRAmVfNeOHYWgvGQnLSbog0XLTNMCuOOaqhKKojIbBEq
CM3zDxMcxwBSv99y5I1xmKT3ItCSAoXGUiBGqrKQQCOua1Z4yx+v3YuAUmjFFeCNANjdgainawdm
EYLJCdbOqaSIcgozSyFSjmDHjVHo3meCrsmc3ZoRLIMykG0Cvx2bMjtqhf8eDOWxy9n8k20W/FOx
dyeAQZlY6DP41QV7Ps0F1icVAp3CaQ05r94yl9wFojxTkMXRfj6r4IhKRLJhkCY09z27gToFWkKR
ZY08ce88fNqlQAS1JjvW2tua1p36lVlVCrhW5M/HdZAs8jm7b2r3oWZ2k+Wekkq0GSw0l0yRy65N
gcfm/nkGkWHOp62Z8ssuv2Rzv014+GhJulUJVMSL0ELlhwILwnF6Mmh2XLLwUgTjuTbDRemGhc4G
K0MIHDs336c9OaoGlMq61guVoIcWTxeqzaGiBuQnrubzsEk33hTcMTFA8Xu6EKo6G/Nm0YV8hYtR
ksJc+uUMF8YqLkNwNT/eE/v1UNBuqMLDeVLCfAYVZGgUfrolwqIaVF/SXeZPBVT7ilvLqzPB0anw
oRgW5vQnJnRnIZ8WYOGFUO6ngkNvMjBzwR7auRkSYJsB7dnO4CcmrCIf5Scf4S06et2F5Sns0SPW
gHX78VxfMB1wbgYaJxhYNDCtu/tPTEcWZgGC4gx4t5LmW2UbcwhMq4h//JZ/1Ht38xKhD0EagY4Q
6Ct4/ppGoW7wFJjNOgD63+v82GeOxRlEh9fgMfqF6ChZEGL0us7JDFucmJ/M9GMZe3+VQ8ED+DUU
u06kf9ScgQ/0CBmh/oLncVcZzLcGz6fjqE93+GYZPscu2aKuOFREX3SWUSlYmi9+vBbsH10eBJpx
CFCf4EkEOO89a90FeCrgLDrQ6JWBzTzZHhIxP13QAsg4SGjdxqczklkpbmkdDtL2GIK1OfXBy+N3
YFH7FVbYQcnCP1JFe+jaMlkKDE0tE3KQSjVKS9M7HZU9sE5kEhdowCdQDelX0Hpy5UwRc2AApZeH
l4G256gOjzJFNgTiBzkCQFu/shxK7t6Hoa0OuQne4QShOLHpGI81EKqm7k5Gkq69YLjxqxE4M/id
ID/RCYz93bZ/Chh0VkK2wRFE95gTyDOebxo82JQVHKzQkOFIQBwW89kdKpPpqGgwBPgpNAWAXbN2
y6rpKgEeLKsnqHh7eSt50t5B78eDKesudiM5HQtxnpXjYaq9TVPT66yHXpWp5kHEvWqJwkBsDLr2
HHC/BIjtWUE/QIZvhyB0ywCIF+AmQrWqBBRLHSlge6Y29eO26+4G5ZbMptCCoB7qKXFRYZLqCHxq
u0xnO0Ek0/dpBL8M5wZaEkPoxSFpepSXSQvMaKAhPC1TWkJ/kiuBO9PvQ2BDIg/qvwEyedxl+a46
h7wFg5lvC1UWcZ+a/gg1c3pLwmH0gIUU/IgDfxAbkvdvxmqqbhUu6KkHBYO4rhG5hmL5tTG5pGkH
dF/PBhKzYQzesGQmR4Llt0aXsxzRlL3tez8yGAqDpifJ2gws29Q9OqunNNlyKDunYdnKYJxvkwzL
YEraVZmlgxSwBXzt0//D3pk1161rR/gXMQXO5CuHPWmWJcvSC8uyLYIAQYIgBhK/Pr3Pza3cnFQl
lfe8uFwu7UEkCKzV/fVyU05e1ku0XiKfP/uY483Kx2l6ySIwAdMdSpWHLZhPWWLBEg3xQzLm9jZX
Ca1JsHyUFGWy97LtnKkLDSloS7HClkx+FL3+bjicQT/S4DnKVtkuy64PETSat5Fw0jJgTJzsBQz9
CBbrDlij3Dt7t2tsPXof7Xl0ySkr9nZMcn1Jy+1t4JuuAzI/05A8zHPBqklj4ceTq7Ykx2cl0V4P
soMZHaDdkUN4EDZswhgYRhgsjTLj7biT9zjfWreltk1jfp+hvbIh/YTCjXIGXV6zBUG9mv5NeNRP
4zbqxubwiukQ3Y5Z+AnMuKw6k/z2xNxtwzY9jLRoI0FvRhef45k8+l3VnSl+EGFkvY8hyDWPugP2
xPPUly+xSN8gyLeJSAAidOZjpuzXKCC3ZL685Utw6a7yioyORTD/iakQTczLFx7SH0QPYUXYPlQL
iKwq99NbX7iPIE9g/G1r21l9W25j0gia6CrVw32J2rwWe3dH4cBhNMM9vg+tymHjVeZR8dax21CZ
dOlcXPp9wlcVfvzOVQgDwRQdPP9xVw3LivGWhQIeSJhMvJm77lBSwi+IQ4tjXs62HsbRHqaCic+A
BxPWvVvPnXN7DVd/OKL6H4/U5Pt95AhUYJSN44TrmDJPARNM+lltFgiANbwFkDJX0WyCWtOZw1Qf
ukpNPQGqsUMDV/TnsKf8JKJR/ZZQoXzdS/HDz0P4igqhr8Fq2OckDMqHbR1cvY6jaLNdsUPXOd6g
dQwbQaZPOYxXjCb2+LC4CNp00QH8WorV04noUuos+jBeSFRm5cIPvuv6ilqowDVUeLJVuEbRpUfv
cRvl4O6sLc2vfDR3dnDZm3U+VA1OlF43obbpeR26/aw0K898XtempJScson2P2Z/tXRT+w0ahN4a
MoXTsUv2oplIx+pUj/kRxnp5HMq9jhPvIIcmtkrHfL+DIfYmC+BIejb+p+01XiTVgzBl19gh10Nt
hhj8W6KDw6wDexyCpYA3F8mW4Au0O0VzARvpIe5U2hZJp9CPZcCVEqvJN3RWwBrQ+bV6LysnZFDl
bLoJWfhiInFYh/ChDHhy6Ag/ZYZ/ybJ8SdL1DdbXWhGPqyXT/i7rkjfRRzgis/t0ta8y7gpcUHyI
mnEMljK+t8P4MVuVNUAtb7sx/gExkrYql490GPZmCiG9ejLGh1nEeePjeK52an7NWffRhcEHo3iz
OIRZsF0JLLuGByOBh9iUHs0YmwNR96xYXkVvHvIADfhuks8kUAezqm8Rz5PWj+kb4JvfqtPrwYrk
dgzjg09FnU4lLm4UrQ3ty8fU+q5iAfuKddcE3m138SpPNhJ/lgTXmovsdtXrKwz/opI6lA/O8ucp
SbsqzAoBJ7T8M/Xszg/qZtjtj82lwGJY/+oWOKtsg59lr8xROARPMxwJ7KiCnf2MC+MndVsM45ei
2VglpPyTcvfGYjocgp023YT9ILbDxSS4ACM8TKyCJyvFk1GbaqcJ1Kwy9KS6yFUKjUkJyywY5i/P
1aMdGF4MO29P01r5/HiFPrgPfli08tM6t2oW3yFil+CUlh5nSHQfZLAxV6AVKYjWxhqyHsW2ZdUY
JDfYUQNcT3IHd0m10FfogRon6jWd4VzF/i6C9C1gVJj4cTHbTxkyUCWzclUUQckPk1enXFPQ+Ykv
9h0NiUZVNABqme0f2CrhxafsbktKWfEJPaAg0T0W/3tcmhcRzupkM/GNTexEfX9RW3qRGUjAgaQA
RcLvdsh+0Gnl0MploxfqG678b5qEv4cCglKymLdI968zQy+TiP3gQTFXoCKO4z5+l8H6AZn0zozR
cwku1Qr0cDkg38Hn9TRiOx+KJo+ir9msn8mejBXP7N2E+2PT5DxY8VFY9kmJ/mGH4tsAm5XO8Wmc
+f2S5Lcasi3sfXWc0d72g3ihafm9DNnjqAVYssHUUbh/Q+OI54IudbHDX8829jUa+duCSNW9/TmH
SQZpT5546A6LgTIweNPO9td0fUJMxCM4Eg4tmvrwZkmutdS3OQZUq0NziaYS1US31gE3L0yuT4za
t9zhsoSK7Vi88I9Dh74xGcoarSZ0oUyfWD9jTRT+ZzG6lziXB2ioXyhb7nm3AK90EARCkpxYjK54
SL8vMfxVlcUnM81LQ0P2O6dOtDHrDzO0IfT1qp6TfkMJkfwZZ/qpM/cZ2hK2eFYCHsDKKGxXTaj2
t9VcZg4CcC3sI+f+T7DYpZkZakoY3yebLKRmZXkf2O0P91HtUFglk7i4bb0dC/ldJfaD9xa6QQbK
2u7kxxyU91jiL0sGYaiDt4mzGc+Kh5SZTv2fdB3BIXd6qAqevQxkapWxvlp8/yOh3dcV56EETYIa
dM1LHC1SyOcQYGQTZuLcu4I0S7zgnLw2ypl7HgX7MzHQmCjmoip2hbxRJtf1uBe86qxpwVF8F2se
VTgRdEVcFtcKtURt6IYKjomgnrgG+j6E02XEVTiKOZhaEie86n1K8JZ52qCPxCFW6tqQGZLJIi40
cb7iW/zYOxwy8KmajLq9zYS6+LmkjStjU6uUJq0d1GnMJ2gN+3RHzP6nKOKbcC3eUaY9zCq9jYrh
BWjtiUaTqNJEAZQL8pOkVtd9HH5b1+2rYPSZ9hYiAa5ghF+d6u4ujQAbJCLK6ggddj25BCAbSQRI
YvKm9TpW0ySxxSr+03b8fgbgXmVXG1nEEaulSz9jK55nuI2VWYrXPJ5Va/Z9bGVmfi+JwTUlxqFq
m77p3MNOpxBbQb6GzcD0bz7i+oEzFj8AxKANMdhHUidRC4zThmJ+nvA457BTffxCoG2di24RbxpC
9dmEbjnsoS7BOzDythT2eU8AY2sLokXt4kCsuF8UlLIe9V81L+jOyexeA9n5+yjN+8OihYfTnbC7
bBQFzpWcolw1QOrOZdQjCrCU42HKQqyRLvrdzdgRMlzPmxiWKXaXeAdOubOXgKQCyNM635Rz5FGk
0ZGJRsz9ENXUef22iBDye77veKcF55uCT14W99Mm0RB4tWCTHSXs2XBg3feZA5LtgQDclIMLq2Xl
aFToFmwWHipccSnT+BJ79K5wtXdVCcQsgrqTZdbwPZmqPMslSnb8UvEQ9gfcwB8q17qWq3kZx/Qn
eP/KxAvui+H8p4M/cr/22NKIRqGXkbzEGRucSEH3BtEQXYclf1GSATahOamguIXo3eIU3i1g/z3A
3p92b2MHZSIM+3NRPPF+RwkQ+Vu4CKoehQzvV4WqYTUD2ETGbMsHtA4bISiRqbxDI88rFZOuGjOL
rj2F2Cm7/j3fZ9cGEJPxbA8/p5l+dULoB98t0Llz8rWx9DcT0QOc+aJB4Xk0zv4CewOXZIBcKlYH
hgWV/ZKufUtT+u5mGEbpSrBNdfNNmsFamFOx1PESO2wX4a3adb0vBqBCUQLJ9XOziGg55H0vzjls
3Xc4LmmlS/bHC4NapFTJYcnRVgCBWi8S7FBl1LqcfZh+4eFIIUsxdul7OZ5poLbjtGvybhluRpl4
3har83foFbdHOG3byQt6RGMPkBCIPAAWiAtjecp2vVaBTLHv+b5ONF6mk99R3uWHPHPDka04/iYu
bwtB7gqdqwcZJe4UkORiRyA/ov9zbdzDXQX1NhNeFVP4TmyR1vPe5w0zefhGwM5d/RzR8NCfJzTI
h3zLFAi8vnyQJSrDEC3Isc+TWddRQDW+EIoEPhuUEaENqxBbWand3Exep+hi1kCDe4DMXc4eMGax
1wjf+Nto/ugzVGzw9u02YWn1/OfmM+SM9ADkXNMPRKh0nYTRSzABxMv3BUqS38PKb+9Y9ziuivTH
nK9dlaFEO6wZhZa7dGU1DuNPr+y9ykV3zM0HDcq1hlv/pXMAiNxKAhdpmQ8y3U0dDusRjsJVIl3P
wE9cbWYG6I5l7CjBxy9JEYBswvEglUBvG+d1ty0g9fpdoreMZb26gtdsFqAfkp3eXuWWGg+9Phgg
im2wRVB2urCoRkp5HYpNvw6J754K6dxl0nK8sXTZHsuIyStXqS/EmYsIi9qjhb6bEXC620W5PEiW
gwzO4j9luMStWO3aBFw0Np7fZzuCIwllPZH8ledpVqkrDiF3rFmvoDcHO7AkfFo5b2cvUGqNfj8k
CEfAgQy3mvL8ZSp02e4jigYttnqlAQjhAR1AkVxWl6YIOpT5Setwv4spYJ3S6/Whk1JDh+zDvWIL
gGCWr+E35Mb61rPCtD24qJx35GgisHqLpNvjDnwrrhKa8jrQeYukR3ceElvWmpekLUugUYVCbz8E
sb1MQrMmiroYxXhpWQ1/5ilixrwse7AeQtBZhZngJHLdQH5IzoVnd7kB4isXcd480G9hvo+wVevJ
fAQMRnIcAbTLYxC414bzMi+pvaSZM43MEPSA6fn5F2tEyyL4robhoZCXcdbjiffEHwpPy2NfdIA9
QGSsc7Sjikbf0bkIUYEZ5zobu+4+i1lrhcjbCYBo25N0rIOdJeinQEsXGA3daFfe6G7Xp30LEpS/
e3TdV+dKKoKF3xl/mOLA3m+h/ly26Jr3Qq23yWAE/W7webEI23kaXjcy0KvA6IC1bqgMCmMuax4e
nMuPm9kRPhA/wOyuTYc+DXg5jY8LpXHrCxjNU1nKn271SauJ0i3tgzc2bX+UxIm+reHQyLGoOkp8
TfE1G/jZpLIaIHyYfdG1zw62y/sjjYk94RT4Fc06rgmTgOFFdlemZm4jcGm/9jmS94EJx1NGS3Ve
waKeJ13y2kv53E0Re5yW8HlhxX4Lw4ii8g3PJcC5SjuRPG0Asmu2Busxxzs2q1neuyDJwaH26FW0
kw0h23g3T1iB4RzuTQDCvwvGr2gYb7nMPMIGIBl6+r8q/v9NfgaWkROMckjSKzXx95ChSVZOcV6o
Kpv9r6DPWzeVtpmTEVtcV7z8z2L3350N4CGYP4yJBaBDMJ3r7z5WwY3nPgsQ1PH9IS+TeydyMFjk
0bmbTaznTW7PZving/P/vM8/Bq78+tc54/8cx3FNwkIp/5f7899Svv9MQ/8n6fPXC/4j4ltghARu
AaZI/DXr9irH/4PyuQ4rSjNgOlAB4N5kV7jln5RP/m8Y6B3Bz4Bdiels/xrxTf8Ngwsx7zsjGUK5
aZn8Xyifv3lyBAlfjL1IMWWUkBRL6m+mybXA8Rq+HfJY2t3AtPqZlS6sRx3FAOcYkh4wH+/+5eI8
/sNp+C9UD1brf7UgCHiGPEXaGbPMoBVEf7cCo0RwlYSaoJLTq3+VrmDTWQSFzOFSs9I0Fjhndjt3
u5T3jBVz/uAdNq2KAyVcbtgUQBaJO6iKh9iqIm47bHMwn4gf/DnpnGolru3vsI9ChEd5r8Z6VrSc
DwxaHHkvxpnEJ5Cti7yQdRBzkyIGOrX5YreGc97FN5IjIFkhICPfegThfgeWxcCdUB42PSeIPHb5
apF5Rut9cMmAuhJopVOPbCfyW8YYh6znYOpcwjLT6LjWsYvRppTJjzQwvj8CmEIJzfjmDJQ1OIlx
u5YxfoeJDWFULRAkGOjdMAASX+7csXrjEFea0Kshv6EwE9TY6HxU8IiVStxZd2ITz2s5dFEz97Y8
itAYKAMh6OYeiRfY0wl5F6hYgmWjKBV87+7kAGacqsxmVYYe9AdS0mtSpfOazI+dy2dxGMd5C76t
cbzHrXYxVHnIhQTJB5RY7IgwIH934ZS9bSTo2ilSGbQKdNPvBfjZBzIV7tOsCfitNOVF13QQYOJ2
dkMp6xD6lPgk84oEdrIAxEEukFIGPyBCraMDRBhPhAf4dxXTsjEI26TVsBCeX4MOrq+7KP6GnjNP
D/E0ouzqsl63vUx0CzJ0jJerE7eYx2Hfrf22igKf2WVieScpiops2fcJpehfLfiW+wsb9HyP9EyQ
XArkRl9QzYbDgSGSheTR2rFfROiluOYA0qHlwRhlxy3WUtWL9wlB8FRMXAFyjUZEvX3h4+5BscC6
30WMAFh8KcuFAZBOek/kBY6imA86gTdVgxRj66Mgs0ThzfBXHiS491BFkvWghzGCMAM/a55BI4Mo
ZQfVdRPKyLzs1CNfw5g/QqvR/NjtYpNTHSEtxI6gdbG+wlSQ9WlbVNADXdvnCa22A47oHsliJvYq
ZETH2xTLHqsw49efRmsBHpaAaP3rHwsfDva0oRjlDYUSzY6d33LkeRUvsjWux2vp7qsQVrv1SCZO
vTmnvMuzj6QPejSJvcjWg8wzGrypheKqeQoAGbq8l+92sFncBovDsbk7jBaoJ+SlGDwCWTxNckI1
Y+y6rO97uiXTNaQ1Q3iO57RxRa43CAl9CQXAJnh9YJQmxznfQv6K6hePCpHbzuoExiz7nmuq+KPL
EinAz89ibZUYsG/oFRObWohPwwDjhK0vQ7IEw3nZGdubZUci7BfkLJY32WZWgrkFC8atgFr+GlVY
Putoluk7nZAfQTg41Ic0DC+ch+oQ9L74HrOElweXrslLvwz5/WxCcrfs44kiYbKg0dywUWLKgEJR
a/cEzVJ+HNb8zGykP+C/qGOYmYPv09d4R7Qp7XGr9GSreBkRbbImfyz7eXxcQPfUBn4PgU00bDcx
D7vv1hdGtTwKhvwJzMvLFIuvZe6g0c4D0txk1OHZeGDV1TQYXH1U9hSb8Vgjcum+TSE2wnGI5t+R
6EJIUCR7GmdxQsxaoeFN3ywrByg/NGmMD7/LYv4jcJ/vMFsBWmESnoLNrccdYPs5n8znpMVDTFJ0
R9rRhnTBtwCEROXWfIe7ghtT7kulg2K5qL1slmB7dYM+Sk3oYYWOWheDy+/s2mksB3s0wM+CfQiB
poXIx5r5Pp8mbKxFkSO8anoYaYx+L0Tcoq3y9dhHYNkRQao4QwYdHn9cc/59SvabAqM2Ubz3F+OL
Y0boctGZauBpJWdkuA6j6m59BN8lSXAWxMbf9PM6HkSKFLLpyuFAFlhzSwzJR19FZcOecYK5Rs14
ZPtEXCKJbZR5xNuiOH3z+f4SjxmSGWIiJ7pGApSnV+eExFB0RqjTs7/tOvuBcMJcqykFjA63Agok
oIaQu6IuS6WQ1oiPZkDaqywaMGkIgsa/8f9UnAOU1NMQQQJaxf7eccwSqTuKu0QdQaVOpoMMg9uI
9S9xyQ44+ZHWKBH795vSEO0LsSTNPjC0pM4jf09sXDwBCwzSKtbLXdJnl55PiOJ2KdAG62oqsJi6
0rxZmz8RRuGXrwPEccjtxQQuiff30dBh495KUfcJO/ZyZ23Mo/0M/e8xDSh8+TVCB5vE/QX2FEyV
dMVBFfBpOAey/GQIcLsKfg0yZonNCKLm2B8rPFvuqSw2CAvYe9rUjU8h8v2s6TVZED9d9TVosU8/
nQahBzEiFwHmFMAWH3zajehM7QL5cXRHi1j0yU0Ze91J5wS+al/gUiuHgQBJ1v8odwQC9sGvEPtC
M0jMPwC4p7pNvkzgTX6Wi+g/ykDKrEYetORtuMtb7Bz7g1rl1MxjWvzIoahcoOdMP2m3KrjcdPeN
EYzrdodNZzbVN30Oj7TPOORFxWLJWrNEyMBKEyCewRxQjc4jM7e6cm47nBd3yKldbYLe9w3Z7Pq+
UR2eFPJXHzKLlnbG2NcnjuoRxwS39pBte/ZgwvInQbS5LfoAovwyzCM/QpSbs8+Ulzq8LTVeVhXI
5SJuj2KBwC2w8igxpqNyGsmoHkMUHpaw377KZYiQ1ZgxBwFR4+EtLaSvedSxrF7UjGEkJoSSBpVj
iYY26eLMNmvWAZSNMIbAoS1kxRtho74XA+ileoooKQ4TUIOnHhlN1wRkwi8duQ45Z3R79wKYDkou
iWCJsVA5VwvaQQQhgo+Ryz9LYvnJE0cuBec5wJA+btWqdTP2FNmKDEkkHItIDF6VIEAPJINIiJX6
lEM1mmAy+hjqesCXO+DAoGCoBXAMxwIeieLLN9AQ/oTmFQ5E0c3hmQxb1MhwRQ+JqRT2V1ik+zFe
WfhjkQA8sCWOo6+nZIPmMo1w80CYJD9WAx6LC6OjQ28hQCFBNJDvuSuPS5kiQSgWfeoSJc4EjjWr
VIA9Z147pOd6l9yFYMHBT4n5WwG8ZBgx3WQFwTRWxK4nbuR0PyQFASCaHVfsi8cUCb+oUXEQvqi1
i1ocsVO9dJOs/bK5I4YIxU/DmAynBBvoSS8ROw/xPCKIm6fYDocUEWq23uRLgGk9JkasCBwV5rEg
ORoPPHuyqLXhWRpXTf2S3eg0/drQeZ8lJmTAE4L1A3sTmaSWiXwuofT14R3jhlzgYvh7inZcNEHJ
BgJWUYhfSwG8t2Wrnc4FYtv3fisPZlZQ67iaeE29gRmsYs3zZx0oVFhQCrtjGHjdFDMLPvdxBXGh
VoWGpYSgClqt7E65DUugVdAtykCMtVfZfLPmgtSbdPQPztQVkwk08NvcbeqyUzQVBaaUg7NwCAvv
qXvC1mMgCNMhPVIid9S9VJmTD5G8sQGGVkA3H1Sj45xVMLi2SzciQsUir191DMmm5izYT2wl7Eb3
EABF5OL3Eo3O/CcBnAZ5UmelubGZ1w98Ld13if9OLDlIkWXIWiXBdXRG3ulvhV2Ku1jlIcqZ0T6j
owToCVHEHUln0aQVG+KeML2wWe+JB3k8YijHiyOhtXigC/qVCYIlzRDk/cAcobReVdZzZBeR810S
Jd3BBON1rgeAj6Oc+sLAsUTS0y6C10ts90/pIskOJadArlQWbQ+ZC4r4wvsCzlOm0xFcDxzG/Gb1
6dOoPU0RPoJZfFRW5RcaxuIFqHsCHVSsF8PjDWIesqcryKB2zNkvuWiMQvA6BKw8l6B68FHLU7Dt
7sLSCVl+FV+xJkwY4YT3ATB4Fx58snZIiFls6nOwgNGOhp3ttelsD0sM5U7/QHH7e8SYs6LeGdp0
UNMUuFayiOEYmTxC/L4PTxh19HO18/48ZNcpIc4xjDZAKQa1GXrsneumAMN7VH9rKFLTxg7fQRYO
N9jVw5tC+BRchAorhV3zWBZLdLAm7e4S7OIPqZvyFuZbgBqgH15Tt0x1DsSsnfeI3lm02IiIxcmv
wnj5liKIj0TJaJ8CkBrHaS5eWTwuyPIDIk1TMb2qbVkPHpFeiHT9egySaT51UaT6A/Yg2fDJLEhD
E2jrsojcHUfMD3JdSeZ2HgYU+h6r2eQOm9OyPSORlx3TiaDQGOaFqoaO3WpuwJWrlu6LbWIkhCQm
H3TpEaK1PROk7DQGJnTB4ap2XIop07zGIxOcFkwKOcRq2pBMw8fjQwdUiLKUM8LsZk6/YyJRUncT
+m7W46mFrh3hEPfrtasEddUBNDtyHfaP3ZZlB5FE0d24TBh00u3+i5XBNZVIiH8QRD2ggUQEfMG3
bcvRYmwJ8qwWY1ggUW86MCWSM6gVg0zP5KYoMMCAMIyv8VwOtRqUf9aKpY2eUNkfRxfwxyyfkSsI
kp7jR7XEBtZj+kxc4f+WoBczwhmqFci8NlqYrl03Dr+X2e+tMIk87HRI1MEJ+B6HacmAa89pdF2Q
aDMxf8HlSHijtbwN9JSf9xW+3JKN8A5mPPJJRJLPbDfpt93tHs7wmvGKGBgYdoB10AIbjDChAw0G
YpKqsH3L4NE0WxT3bxjqsbynY6+rSSXxcxibpcVQMIQq4YNeJkliLMh1FC/GrVeEcNqSvfYYxvKV
Yit6IST/I/oNp67tUQTTaLVxjTtfphXwp+htB7Q+YDSbjH8ponPEnXHAoQwY0X9udEN/qrm8oT7i
51UN9hDAYBBIMBQIJS2krwOwKohorXo+4JNpzYdQNJEGaZQoxC0D5CTfcLiJ8+pUfG/8pk8qWOa9
AjYrYdK5afxWsp7fjfE4vIhs5/fJDmDRSu1x9YubHLfl0jGkppd4x4SVLuMAFjLs8TgoCEYNjesI
QmgEVvVrNzH/OYpA4Mbu+SeQ0e0iUykRgprmM0EkK23zUrGwWjnCYziLe/ekVZcLeDS52M7Ghuk3
n7sI8fFIT2/a4qbX4CDiW8cJQqzopgc0gSimbviOtD2GGeiSNIYP/BgtFODrrvnwxCL0RG0HROJj
DPsRA3Y2IWgTebn24IwZnIUcUa7wAFcg/3SycMstx2CFHBSJ3+Iz2Njp5zjty08SCA+9HzpwtYGG
UHiMUJfi6sFKvHPgdvvaci6SG853dxCsoG80kyh+cIYSf1KoOL9QnMG/n3MK6jYYguEuWklvGkRi
1MMGT+Ed6hSGg2kkw24waKWDU52/4PwmODncOv92Jkf0V2IAWIqVta8/eVJGF0cntOPdX/pWOlr8
XRA5/cK5ALTABUH+BFbfyga7pXpFYp5BwaIxo/UCyeXkKQyqWg/SXoICWQTgo+5l0EHeDuLqjJMy
pG9GFuOFYXhUWCMGhqyenCEspEEXolPqbACtYXMyHs8mLqY3m0UY/0R9CHUNHhOUAb7TrccwvRUZ
rlLHI222ocCfCzZ1yBQU+YVai3D42JIRB4wyM5QIWk7QogpMS9jqSKUh5qaspZb17Kj6hVej6Ecg
t0CnNsp3TYPuBvMMQdtWAeOSw8pSeBOZ4ohqgn4h9oBBbRhp1O3r2CarSF6LcPXABhf8GJ7JGIu3
tB7P0HUoy/XEwr+zv3Sn9KqdRIOI4af3MJCnfq/Ar0fjecCwCoR6uFM4ra9T2QyRQLjAhJ3GNcKk
QVhmVs4PGDGFixGFzJO9oj7z4mYsLYb0VXJ3kJ2ABwVweTH5KajmTfTrI3BXyDN7ucl3YHK4VjIu
8Rau6PBnCKNd3ECzJvNrHE3rv1N3JktyI1mW/aFGCiYFFJsWaTPY7PNI5wbiDCcxj6oYv74OyMhq
BqOLKbkp6dqkSDJImwCo6nvv3nNtfEiuUzxjQeHydxgf9FEnyFp2RlbMfMBpbJ38WmG7ar+UFf7X
XRnRYf2zlUP/ih/J1hmtoB5XeXGVZEYqwqr1o3oXlEAujuZomNPWE3BA7qeobd4M4fACtsj4mX70
dpyG8/LFMBKh9qMyuQZeE/PlPCR0NFXrsc13SsSWh55uaWl5jV3AD4W4ia+klcPra64Tndemqepb
wzK5/jTarPLSdm2p3grf4k9iBCP1s2n3xXTPchlnB4W1Nr823I6bMqFcz6/LeXLBHMwy6/Mbi6Wn
vEI9279y8Ff6pfKmqHu2lLk0+7H263VDiyN96E3Xb5niNbxaCZ3DO3RjLYqb4PtXlTLovRNtQINx
ZqnnLVu6qm6yTrGiDHyG6SKnpA7oazm07aTnRO52NHDp7lKQAtMW7TEf37b7Efdr08VwpUTNnuGW
Vwa6gk3XTe5LOkmbKlVmx1JY+xyWY/nkRsPobf6XaScV7TZXbGodCQaI5hwtbHYZhBV3rKz6JGsl
3n4/PPh1zGZiKMNOg98lsD2ew1+NNWNsB2bqcNfaTntbTahY6KesnoPA9AEQOFZf6n/hmbD/9qb8
W+I+PGFxECTH6BebDYdp8KscnjaebzTwD0oYHxF3w9eO8i60+0Wc3Vm17UYOBhqsAj6XsZ9ptTC0
zNv7YlzRC8Fgil1mI/usJrPcz04rPrej1GMIUI3SuF0aNvtZO1VF4aLls+sZw6OPy3HPgN8669pA
phxADCn/hYVn/fg/G0J4LvERYYiT+Gac74lzP5uVFkCFFtvHvKEGTrm36+7EgBR2gSOmu250x2vH
HysUDXH7L+aYf/9hLTK6HHDeNLnWUdRfrSgtj9qQVvOCJ9vmYJkX3omucfI1EQ0FRMAEKvsX13KN
J/7ly3JolQFoTo6oCBp/MSaiJVD9UNJG6soiulncoaLttIJsskU0G9Qi8qrMW//WEENzrmQXbOjf
K+A2vVTG3tA1qitm5sDxfn9j/78csLSTmfkxLZRMof/6U1QQ5PKWDX1TREh+ZFlOd1myyrg6M+Ns
8Ps3W5+Sv15xabkmo2MHa/Hf7WmYN7y6Vqv5OigprhLc8/02wM59+v37/PqlmFIzZ/MxZHFnBfzs
f/1S87Bg/3L8modT0W036RUVqJSxDmxpZbA3/P7tfr2ReTuACJ7tMCFlDvCrs6marRQCHItY833j
SaeU2cM80wQ6yChn0S/UvDah2BjoLCNY8cPffwDL/dtH4J5iqGuDjHQBcH7/7z8Z/9LRxq7BXAgb
iW7710QVi7HLXFdj/mEKc8uZwx12hoobpgWJyt+ipagNejxtT0PP70yag2ZMxwT01IL0LoFjB89N
Njtt5168cWSWZttIO6CHwNZisM816wfMpTGlxliw805ONgKBNJK5pgFc+Zikzdo2j03cGEkoes3a
/2MsIwbNRssgYT2Dug4jJuQwFWZ3TrfZtjQmhTlodtNLxUHWvmES4TUIP7x5PnaFNvVdMYKu3GAR
t+pnags2VCY3TAdb9FcMrwaTF5bVqkpRfVSVewQq69YLqyTBS2fU+S6vI3Fpfce/j4OZP4W+irao
Gx0ffwArnnUYsbKxE+OFYnsfVnUSmOz0ABSLS8m6Fr/HzdRE+zSz5LnsFI1gV/v9VSbz4JvpJGzg
/MYpZ4CIMcO5114UvVZBhEKqS5LkZen0cu8bs2YztV0+giggv+xs+u/FVdo1bOg4qTiEaGmA6koE
ruavonA5RaPB7Y3HKXMifZqR6tF760VAc6JxMiusF5mW+xpHU3HlpHSSdvbSVvPGRXRVbucOpXeY
415Ve/o06QFILL9lxDRnOUYqNvQJ3RUbdAmXhXne9/OIaPMghbnlGtM+dTStVFVNk3nEK26Wl8kf
S2+j05b2dR/MTYvsaH2FPnV5k54BTRbWakTrM8VpGhyZ7X3/EXy+tM8YvOOmwZZ7tXDGh7pWDom6
01PQvKkl0wxvmimi0zwG+1QE/qu9gnLszGTOgUiuvYm0roAHNnnEVN+Q71E+XausYrbgoZ2+sTyX
ArJQ2Wycf5zSphEELRd2cJHSDvBu6Wx+s+rcvp/j3HKxTfuuCCOwUgXwuAbd8u8f1l+0D7YF3ZwC
2w9YdoXnWfZfF6fAy/PGsSp7A3qJMz2yb/+e78g6hb3GMLdWm2BG6fkBf/++vy6+loe1yTF93t/m
OPHracIeqQ8xeDPvLgLW99igtYxQaJ7+Bb/g183VIgvb47wEO4W3lGuO78/bOqOoBKwBjZDKldnF
gaa08PCuU9+i6t6GOMVv9/tv9jdZEkj6lRoTCAmGBY3HX9+RTi5upKxGwO0Y/ksSWOVX6CZde0yy
ANGqDXIJl95CXMElWqz6k+Yx/Pb7j/C3HQdoDkqGwHRXrg4O179+hJGnaCpzBrJLkmIqmyMkYfGE
RnLGy7D7/Xv97QbivQS/MQZzBBqWvx41flrrkz6u3M718XcudY7XMEpblIwFfxAMdbPxOzl9/FA8
/Pvv62FWYzBGxJn9/Yjz0/suwWwbVYmWzRzldFfPFEc08Px7y7aQmjhi/ijjmTvr9+/KA8n3+fnU
gHvfRaUkIItzZHSdXy9vUleewlnCkUQXt6ap1Hl211SAfC6qZme7tfeR+vn0TaS19SEMPRRb4P7q
XSVOqneGnNsPu85guiMhgVzHYG8Omygo7v1ycJ6byi9xRNJ03KAAzV4CZsTvZWqbGg+jlFS/NN3Y
AYeZ/mKaQuKw42F4L9JVjA6ycjoLHoY6tMdgfgd8p1ocAkabXbFoMvlpvfrLqCOjPSyWPZ2QTFTy
brJ8dpE57eL0Ux3IEvF14rbkNeE68Evn4H8veyFOxsa2Yb5VMm8p/QjiNOafr4GtWR1UJJfmPOIb
9ZlyVYNxRAfDYpq42YrDB+JcM0Fey/cAETW76/eej+Fw3L8uKcHlnTvMvEJcwCa/MXUdPeR+bDFd
XUZtlufeizK5U1I3iHp6yLK3hq1KXrNKapv9LFjuYuUsqD2ki4ZkaXingrHfNYSRUu7TxWV9qcbM
uFWM7R+n7/0ZbBYLLrB4+ch0tTa+0sDEr19qvgjqGVrByEPDIJPTQeSFiwy+Qm5jVcO3AvoxBL18
iNmPQZGqrYJnbF4pkdFIFrmrw6ZrevdYN9VM49HAAJAmVeXvZ9yOx2mJnU+qSccXIdnwQ5iKojkb
NSjDqlu5t3OSyXRXBVIdumy9tTUiuSNTZAmau47YmRDPAgOS0zh0F5UvaMbwmVx+LNVg/vmJTSaH
OZr3tVeTuWml3ppkXC9VINmqG6wXy/HH32dAI+OLCdFKXqW6k+6VTyfx0yQAuPvSm5qjngGOh3mh
wMUxNnkC+gDk1HDNaPmMWiW/VJaBYW5ojJZmNqfPg5hBUI5zMOp9EUxRuQXS2UfXWUVfeN+VWrU7
xBlleZ2OCn5TMXkuHnx0NwYgJcHN/EOVsoD8w1FU6bg5eKWkkVzM7Gh0pZsErhLPSMlgbL24WZc6
y7YBRx1c6nmaDr9/8v/+3JP4g7TVRB/oWWgW/7rOVcjkAj1luG4Cmh8b+og5tkfdLNWX72/036Yv
/f8QFUde608/9t+ko//nS9cvy3/mM33PlFn/xZ/aUfcf3GN4WEBaeDal4T+loyTzgn5go+WPSU1G
Dfx/paP2P8gmN9mNHPDkLNK82tqe+BEcw/7MqzEelFCKTO/fkY563zFYP+8HFrZiImrY7R30K+av
JevIolwbPokjkXaJQfDqhyXzL67GQtdo9w71PUdFDMIHuk5jWPvddPJ1BUIOqhZTKs7IT7PRc1ut
0o62ivWRQ0p/6GPQ61bGEJuMi/7Qllpui0F9geaA5d2DfDQvDgMv3F9hxGljJ63O3eVB1h7Gla8p
RdeG/Vi/KcDKW7kgYJLFZO58G/FbmV/zuWhkGuaBU0qE/8S7ifrplC38074joiAdmxu684elUulJ
UdBgLi2Xs+6UD4vTfrC8rjoggjJPfuMwxfYxfi05QjSEp1lo1PflYp1o6eMRiiF8Fovnb9Icz0u6
rP/T6GtYq5vO9UKHgZSB889xX1tV5Qej7C6VRs8YDfuhEQ9R1Iyc50u17YV1Z5Vw2KfYDrNW4e5w
AY8YOiFQozGsUJrFU0LtdZqk+9V0cI5MsLOIipgkh2zbGOLN0pTVNi6jOBxq87MeVsBohi5Q2P1j
QOtnywQ23tHcutdOJ7eijpI7Uwn6U5G31uvzPUrPep9MjL5kwxAgkrPAoZQ0L3nSt6HbjAYzuuRj
dr3PXRZAmcWgzCRQdBOFqC4v0ZAvuznHieig9LVcbe50n0NUn8rHflF5GA3zpZrmGlOgtcCnGp1N
mrhI/OpG3g5V2t7GEbELEJHRp3HWe5tjYzmNEZgjMPEWboblQ8FtuPKE8XUc5q/ARbbz6sSQyua+
8Ye7pNGIBFBfH6qhzphj2vqQFOarPdn5WXTlt6UWzFSnEdALQN1dJbKnRsorivc/EpF+s1EICbv6
hKUWyUWKA0uc7dWmMgFsKIR5AWR/0w3zXT+22HW9CdhghxU44W9M0QdX09gagUx2WWQ4L/QsjZ2s
/HPDw8KnBCB4sAZ0Zwgy9ddUzMMDIgp509TZsido1WXdB2RbDpzirdk45BDQkYkFxl2lPa7gqNSJ
KQTG+eJizkWJzExtnewdzrR003PsJJ8JXWEwC9n/NJTi6K22qEZi62nLcKq998IW4w1tehwjzMKR
T1QLezCGedhzs5Xf+Oi6sB+cdeNcWT2kDPIRNn1PNMnGmlvrNvEUWLbBt8/UpF8Y4ZJ1ssz+H/XI
DmsPFb5goyvusOXxKReodTGXDm3CmKXpuebrbDsu7ksgjHeAM+axxDS1Mtsz7DZme0htZAINQF9a
BCZtJU4mlOVMSTKnP5lZ/k3bQ3JpxLLzuIWOlRieVMJRwo31h5lb021bO0jAbCxt2CHfsqztDlR7
SAvOpTsfzcV4WyZULfNiTofOk9NNhycJkEOLKrRXdVg6HjDHdk0/0lo9aDpoO4RTyY1tAq72psDA
gj5cj31yW1XyXvl8THIwmAInHNHIgar3Edkad7FDDkgsmzakLFoBAsZbXVN11haWtJGPUXf4rk0H
vSePGdZI3HaMOjl65BUGfiTspFHEUIPwH99ICsqbIKHWng3Usew4/RY4DuzAiX/KDO5b5kC3GJyx
2sP3wUSYOZ8iiDjbshhqxB/0OjunNA4u6Up7gL53gcWErnBeZTeaoT84aKyDaxOwwaZvCroaQzve
aNfPj00/oi5i+nyMBus1NaUOx1TslxSjULHExYG+84NJqb2jIfbI2YoTWURgzGghbpl64HZqypGa
2W1L9Ez9NeEYQg2jptMQmx6DiVGHZUYIDlAUtAxZfTGbbt63RvSGpjbb0YqlU5wvH3IZn+0Zc1Ws
5nyrrDVaIej8o0yQD44mn5z54jZIwO62hnPviobdxA16CB4ZTmE3MreqtYgaqB3CF+bsIXdHfcv0
t972rpnfVyKgOd6IJxyWlxaw62ZMo3MR1xhC09tRYn0a8NCl3H16+TpFLio6WV3oxhAY1pnfEBbp
V6AeznZsm/Fr3XGoj3R9jiu/+mJF0gqha+f1ljLdfe4M+DTzCCGFE2+htlqutCoDtQJgj0YedO5w
CwUVvADhvXoGcllaMciHO1fxGC/VETfcm8mhlUZk9lT5trj4E9KiBH31oZmdGhUBESr2Ih0MBI0X
kouFVrcZjrrAJze7E6qZlW3Yxnclo/Fzh562F6CuC2O8SwQq/BmocJjMo3+kXVRBbuAr8NOrPbVO
v+Vg2zGH2+RykEy244Oqu/YRkmMRzgnbWhlky3VsTed89PJ9tIIgXJsAFxU0yX1M1+ykfKhIY57c
eoY1HXNukCPaJhRR3QINcb0L07y7Rv+njl5KSIjlteXDlHufAqfFD0v5zZ022Mx8p2e717vITgCz
/rhDZHrq82C+maPyJU/dBz4cM/vefqBBQgJcb9xM2N4SPaVMpN3mxEwrQI1Xvqp8ZL5otVScwvA/
8VEGFmc3f7HyzqAJGO1XRFmo3Og9CNimoxqaEAKlMjQptkIvWMzbUUPZmFVcP/WJMIgzAdVT+GMX
OiVSWTteHkaCzeCpaTyifl/SwMn0xu9zfWXF5meygYa9CbVpU81wDgp3XFMb6o1m731IBnbtzE38
EP/tSoeJX5MKWa6Jb19DsPjcS894oFHe38ajESYCVfFUW9s4426A6dAwwxq3uis/Zz7cihqISYKO
4KmMeA4sc+oPKVPyHajwex/2XL0tY8IVy+oKANNtTOTGssapyMh4GfDubpiV0fPOYosQlNk+ZFH+
IhSySOQiFdSXob6kuUUYzjD2a/rNdDUCHTmi5HbOsjPNfdRU7Tlb25SLGnhee0X8COqLEOulvJFp
3e3jANuyoKW2m0tIHiNEx5K2+UGRXLJZenSkBaqcu7odgPaPQXLMSzaikcl9jMMeLnvU7wrH/lTM
CFbctHjSORkbls1zMuf122CSwBIDmr0x2tw5GBkv2Jjic0rSFT6QVeFYcQjTJvBvlrM6rEkaRp2S
N0+zrb9MAcb2H52Y/7Yy6Weg9v/+H4TdRjhG6flfM7c374oU9T8Ag/9s3vvxr/4sqDwQ2QyGApsq
ltaZS930w4xHEqfjEA0Z+AjXuL8otf7pxbOgcVNRmdRfgtbmamb7s6AiblOuU63AIvaCF7aCf6ug
En+P74PlKGCm+r6kcPx1XEbbmYJnQKTYo1Db+ug7b02jLx6QEk3H1HRQvDo44IO4kDRIBvPoohc9
ME0mwCizukdgOGqfTVN79iMmCtr2FCShQp9p4Dgnzpuv9NSqc97MKaknCF2Vv7xXGMrX9pj9ylqT
hoHBQkBRdPRT8YKUFlFlb/S7Uef53tMpyY1jQfFWNum+YAvZYkGzd8QXYS9Hm3VCYfhFTmnwqR39
8logpN57DP/Crql9Ik7a6ECi0LSLqu4TZ7cB3bwcTmrq5KHUpn+MeiJUDHPWt7N2vd3Ywvjn9Aht
TDGyHUmb2VSydXfwG+Db2AW5R4ZhcVJHNJR3Q8IGWEyXxi0RnENXOEEYlDeIxwiIgMSHCwKqQ2IP
Nyi3oqOJkwoaIaef16oTRFwEnMnPInVv5RKbp0hoUJqtQGYyYcDZotPLH7reZsc0+WLXfuct85a6
uH6FPKm2Y+KfAlppOuo+ofdMVINUsrqLPfesOvfitcOjmQIfGZyV4UcuZtkKeGrBw7zUpyrz2UJt
6yVylsPQLojk0VKOo/FU9o4XzhFaXxs4hucJic3Kys8UAZ9sQ9lbnN8YMfD0bb6HYNV1ik8bd4OH
wB9bnxcy2RFbztj1F5gSn3DJfUjNLYPMySBUYU0lSqPxtk+StU8ZuPt8HsSDBxUlnPPlVcvo4uAb
mzuHum9ybfRb4kE5xZMcqK+xaDhtGCU5bqNeHqFirS6u6qC6sr94qW2jdqo+liw9zoVJZlxQsUa2
pjOcGF9muC1FHKLn8zdxjv9EzGJjpmrr2sUTvqRrQnEYymuufR5H1wjl19mVuMswNcxSy4sS7rmf
Cm9XF9Ufsq4O30Mb0dx+2EN3suf+SL8UhJfzFRjJm7O45/W4PKV2cZlrCJByJBELyfTBUMs7akVU
1W1R0XiNr+PMvq599zw2ud4UYxWaGbFjHUhD0yfRxyVQssd+v/Hs7ku1ntxjyzjAG3obs+o9SIrP
uW6v6iR4kdH4LtLBvc4K1HoqL69IVbwp7bzcpDogplVZr6aZguwB387YswryYi/jsoUCv0gsaXOb
XsUtG1eOCyya0bOCdpl35I44Bxz2MYPj1IfEBMCoBECiFS/M/evlcQndYooWmgqmeXLWyKTU9YFs
+d7dPK7IuJxALNc0lgv9deya3bClOIlpfrv2XVpJTHQuCncgRX6x5pm8lwaBAPhHP6B2FCSyIZKN
phJ2CkKlnJHQdqaNeMImQ2KQGz23sKY3VpNpkoNnfly4EgRRBKRvfXNAbMAuck26FFFwn5cJ8Zg9
YqSNZkRO/Fd8LF06J34BQW/JgDEsZRWqaFX826xFbYo+tRX0L9C9U020IBgBIYSTx2iZyKzZGa7w
72DgqQfSvEYQNShmh+08DsWltcY0nNsxPjFBeGaeEO8ICMELZnBmaAvrlbGf96oKcdX3PbJfQINN
14kTFmKbcxnJcSRsON7yNBXttO8g9UXQucd8gUeY3rUFeaVC8/3qVT/Z+CnIGtt4qnMSCER8oAF1
q3J5g1ZvB1NyL0fCCGLnuquCNzv2GUVGGf3tOf4i/fatYHKx0yVNlsWQO2Po4aFF0WcnqD5Hg3sZ
HBZcC2zEYC0oqANAdUNR2BAroVTmadtyVurrJCzgOO6Fmxe3WI+IMxooSUtlp4zZO+eTTNxrlxS5
ysHnGSBFu5pRFYTLGvhYN+DgOTrScujz+iFIgaSoeFlu8qlFKm1HyiWwF5eO1jTkp4WjqIziIBwY
RpVr5CQJlRY9+i6EA9zvBnXnVy21fkm+mFzzKtWaXDkTYQlH46zXTEtUn6gxZ/HSEOCG1ZTky1EU
98woRqKF6EfEaz5m1MQfc0BiJqI8795aUzSHNU/T84o3WjfDMVYphzWEGjg4KKgJvtrDLrxy1mRO
01miUPnjNS0kYljb+YGl/mHyeSDUqB4TQULEHIknHIm3czaivFaKiS1poLYWTyg6zgRQQYpZE0OJ
JusPnC4uek0THYgVNar5NTHIGZWl99CtnoJlzSCVun3o11TSNBpu/DWnNF8TS3vD+dyUeRNGc1ec
uJpbxfjvOWOEffTXzNNiTT8F9T9t0JnjTSMadVkzUos1LVU3IKEEZhQmX4QkIYvdZguakmFuDqLE
NA8g9cNb2S5y5CdnFHtVremskphWOiKYmBz2jmVNcQX5MhMVUL8uyfjZXJNerTXzFSvyfqm8/jSy
CtGwvGYQdp9a8jixOncjiothjY911iDZmkTZdI2WFWTMxp58Hjpxv6zhs47ABZpmMD9qUCfdGlGr
yarFDo+ZkSAePOLDjWFM7WOa0uXsYvPb2sAU+DHvlRNcW6TgijUO1x0gOmOxKsOKrNx2Dc1tfY8M
HXJ0JXm6g9Me2nl4XNag3WyN3CVUziJdjxheLGkYyezmy0CNyWGHTLS8JN3I8gnwRZ33R7JG+ioo
npRka8zvGvhreMSaCpcWHh5v/AxrMHC1RgQDN33SAfO2PoNb63v8qsQpDbSZ7X0Zr5uD55d70XqE
q7Ff0K2Hx2pHEBRJJ8abSwCZOx4Y7dSbao0wdumSbeDoMkxd6qtkDTr25CLP0xp+3EeEBlLA0q3I
icQ7e77aJzDdbnFgod1fI5RLYyzwxZv6KetqgMXFH663Lt+xQOG8ejPs4GCXwwGk7UG3XLJ4sjfQ
ux8igLmOmb3Xg/m6BBDuC/oIY0BfutCE7NbdS5VCZc7105SLz1Q96ly1hONVI7VxWn0ZUb0MaEjB
o80QlHQTSuE+qeXRai9IiqsDR4JrR+KmaNvnYqSvqFOQPUD9oks5kKzrUHmRssXf8gqnelwmZolV
Oj67bdbxQNKWRzewm6B0gl6pjlGjPmV98BHNLGCl/YybacH3lzk7+lneDmoCxG7Fw9GJ3LtMeYl3
YSgJkfAXtfXJ2WRBhXS2cPPi9HTHZ+xMT31fsFIEkX/XT8DIzCpQO9cQp1THHxaTP+oJsGxpFbOK
8PoE4dIjIxAeIsQ6Z1TVH8Ho38V1hFGqNy6ppnjW6LSpSZPb/95J2f/UEtCmKEJy91/XgHfp17Ku
9NefK8A//9GPEjD4B8wcKwhoCwoP/vmau/KveSzeP7gLTDKI1tpwnbj9Zw3ouv8w1zmYb6JIRqmO
Ivmf2VJ3P4ZlPwK06IL8+f9/ZqPI7+qfn4dq5irKhPviWQ6IUjy6fx22cqyR3EmCjnaLUL4zmbX3
zTLROZxsdOGaiD+huyMZZ7thSW/GXociF6Fws8cEileIF2reGDpow9gSAUkXJU+zcDRTlNIclzuM
fJy/u8x7FLDBd7ml+rfFY/WlNcVjZ+mTW5rRrS7KL3Hrxju6fNizhgYLdRQfoaRhI3XTjE5fudzJ
xH/yydVlijVddWuDpYpxxdJmRlA7G8M1F8G5RYdASQn2dbWKkmsxvZtoBZG0cbQzUOAyvDKtLTGk
ya5oDLiopnrzUIeEMsZjH0F565sWy9lcppiLOL8mRf84oGTf9aBHTqgw7X1h4E6NAo1IhD6TM8E+
EhlRbw0qzA0QuWdgYxyZzfi1wfbEWm0aLOQd+ancI8SUiunTkhXt7UADnbBL1veR9SlF0rBrczVd
tS7kuqDsIEzmM7uC55wn0V2NqPVoj8dvAPHwQiuiYnEXoU4HN7xxxxJyYEF+o1uYB/TgM45o07pG
Z/45JzX33MTE5qVWpDZuP9N4/Z58aWtSKmJOTR0Fet8awV1U9OU5xt19wCIdfNCDBqVH8M0uNZMc
CKEiPx1gdb2k5ywq5tcuy+Hd5FjpU8b5W5JHVla+IriAbazFWUd/AWVGhkgaUYvvUmbGvFWHSB32
jOC3ibMTIACTyzmS257gApmr2Tj1nVde0xIYwgmN+4Y4vOxZ6NKFtsZsIxrtBfgjZ2zbp4kKI2Da
m7YmYv0sLSJEG8O4LgTa9v5sSW3uscnhE9Mj9wC8UJ/jW0iPdwgJ5Ow2tjWl+0UDIuRBebSMpgZG
iJLTPE7cO1ulrWazDPqRnPlNz0YPzBEUDnaE+QC0MjvJLnkghMYP07T9krZyR+yOZKxYuM/BgOcU
X2Z9a3bpS+DQOeymxcA0mOeorw0/7AtETi3j2jvUox+gnWk9GMJll6nKGyhn1s4wvHRfBRzg68Yv
Dq7fNLu+aGFMxPpTj8ZjOxlQRTHgzI8gHUAdMq6+Y0yBIqpsSALrs+bsmr08xCU994j431MVIfmB
m8FjHpEmCKNTbaK1kyEVozE4NORIONGCCAgL9J65AyBzUQYHzmtHYWUmkx1MrhWiEMcrw65qA/7Y
z04BVeTFijjYNsOE+Wic7l3J2rJYwYczTpKqrHZ2KzB4WFx478Bazyi96A3MJgPv+D0fi45AdoIy
K5/9ElPXvB9Ex9cRIF6R8dLYyetjz7HurbTwLPiJ3LsWO63R+X/keOz2wIvu4byMQAPQixUNU63O
yd3NLCj12oaN2YD1PIuSo15QjNcybW2eE7JjI43FlawzrF6e74Xac4hbqAVcp6auxl1hRTDlSU7a
W+vLWd1nprrJCXgld44fccwnpmdmKbxRlZ1iWMQDBZroKjIIzgJp++ZGxdnhQpyzrPvamwXOwiB4
Loo4Ig7uqegEzNzBvE54sLbkuo+wQomcHKZRbO0i9W9Vy8mPEunAFLq4MzWHDGBWSFp1fhUhrzvj
/gQXgoVg1zoRFv7ilOsk2qhu8t4iE4rI2HMGBAgU7+inf0QW83r2mcvQMtQOQCclWbRFPTxtqigA
p97GwXPvsAoaXUSxale0unwGXkgE7qPOgBWry7N2on1WWQlTYlpaJVrCW496KyQsFodaJ3BlMo7Z
tAlxybHZ8kIjVutnT2tgED34AWp/BY6Q8Rys/nwflAJJQudgNc+JE21g/XhqbRQkAdhqRR63SsFu
OF3RPhojKbEpqdPfymAsTnZfqbvY8Fl6UHpdG5G+dFgOt/4aypOY0aGTbXTsZ6zqVurXNw3Tjveh
0xdOaE+ux+8ZrAGAsu1mWj2J8bny2nzDd2NumUxXsd9/RYNIVPpKDi7MAlmFW5uHUhWveJG+IStg
Pr3Cac1ucjZ1lJfb0k3u8lRQgjIiMUdRhnNF9a+aQjNLZ/meTcKuhd+jTPCC0Iig5c5VfS+lEjhb
oftrsJ2bpCkmAk2WjCUuezFr69CPKBHgJt0YFEejiEm1wlaDhPx1msZLY/Q4wy32iXGgYzWBDxgx
0WrpDXR62gfbuNhqOUXrv1n0xKbWPfnK/NZJk8Bl5fzRT+1r3PCAz9VXOaQmnCn5KeZ9NihVp5Oy
3o2MMYjZvuQRSR44GHk0qDZgvN143XiNaV3TAx33MQSO0J8i/nLW9AdziZ8Rr35gaAWLmstdvEzD
pmxgQFteCokZ7DI14EUBB2JK1pG7CpVhQ7+1enH95ELY2X3Xd104zoV9xUWkJO/XxpoMGNxotUNb
scYKEI6l1CUiafSAcmmdkhVQUPw4eSrqYNhVfuQeFsyrYdz6R9MGitJE0VXgAP6aXXt+EW7EZsq4
jRAMDxIPXR95V6RUQP0M0zcw5fOsERShsp/vcLexTQZO8q3rs+6KUWPxVLgknLK3BN5hcEBg+iWd
KQuG5kNJmXXN1HUfd3o80bpYHm3utm/uEJDrM9F3CnlKxHUrIddrDPk9/nN6SngYo7cRZ/ENnS8B
ICjvwj5pMUgkCm0Q87qjXeXs8HT18tUp19gPa2ow0R1r/w9S5lUSm0W5YcQXvSdQbr54QYOYqB8M
N+XL6uqbmitxGWwRnTmjIpeJ21jQpoaV5qUs2SwJkimAICRS1ClKlLWR208unSAPhAyDUT2V2GtN
yrbtYHrENOA4/NJ5ZJbpgDQSS3l419OlfHBAd+2MuI/vuhXboAKzuitn92gOi8MKMy2QHHLwZlPa
H/ElM31vjE9tbJ0dVXHGQ7dYhk1ai0vfGUUMAKcPbprO/Nxzp2yphX2SF8p5M3XBEi62xLFe23G0
+Q/2zmw5biPttq/yvwAcSMyIOHEuCqiZVZyKg3iDICkK84zE9PRngbKPJXW33b7/Ozra7pDIYhWB
ROb+9l7bwZnEfHNObsta2lcN/PxTFruS23wxCfNQVNsLc3kwtwAaLLFWpyF9KsLQvcs6GjZSpPmL
BszHs4N7uyCqvCK4UWysoQ8XwDicrpWR0lnyHfYgegyy1VzTu3CEx9CmG9tocuoTlKy+fLIe6Pew
rtzGvXbN/vT/cQ9RVI2HzpruYGHQgc0+iC6WHsFEpMpLgGt2Peb2MtmmaMwY6FmpSZUeknmmx1cx
UOwl17yGdPiSC/3DVpz8RUnHcq/Mbk0/V/Mc6GlxkLqi0uL42f4kOVVOX7QoQUQwsSUY5gSprwAy
YJBdPiJIh7s21t2VyjHTZ+BaekWc8bFmwYogVHwz5uYLFviYQSimONtS74U2X9oiuR4aa/RqrTc3
pRp+CQ1u6sDmBxdDguwet/RoNayzo6E86LoB3rBnr+wqiXOSJkQQD/Uo2oZaiYsjEJXBtTikAc12
I7vDGqb1BfOdg0MqB4gf6wpr81xG832Xaen9UJgPdDY6N+zQoS4tKYiEkp8TdghmTFb9EItObF1j
sjwzz7Q3W4w1a3ukOV5D9wXLjE0dT5IkX40qge/qRo8JT4p10TT1QcX8Amw+rTD9WA4IeRMgYAFS
RmQIJHEFpSI+2G1RIV440cmMW+VrylyDjlSFFlfjtjHy5BvudQqV7QFWyidMAqQ9cU4YkMZ2jKzu
JioF1mBKkU76TJg9TtN7HC/DhjET7F54gH+CJnhO88iZwnhNOovnYT6Gk/fJnWgTR9/L1rKe/wN7
Yibf4XW8KGKIFepXzUKhqFhVT3MtlI9PAEVJv9hJdQvIjDXa+4An/dW1Cuub2wTN2+T0+UYYba2s
CAN//MCmsMmdMyos6D/7hU8xomZwWiqu2zGubyK7K/GZOc2WXJHq/0CqwDHJikZHsMoN+SepwoTp
eFNINWDJX3AVogdilIx6ioyV/sis0Au9Wk8T/Vo8mhXvV3BFT4dWvnLB+9GxuNArYDO5vtvhWGML
lnwiLAii4GGSIQaqoQ28JKoVIOJ2vZvIfX8lY63d/AvUIh9a8c4p20Gm6wJg9BTAbJCdu4ccUuP5
T7AFK2iAcOVwT3+CLVCmSVl3Pdv0vwZbSOrHzgR3pz0wD7jH9XT5r+AWRgNVoSmSU53RC1VboM0n
4r5+3QfTV3AF6jaUtZQ8/P5kXQBJMDwrdNzzJ/CCRX64zWoXTH1MldS+g9vicnfVBOT6viAL+F+w
MHRYQE/Sbebv5Nf/NS585we/fqW0HSxQ18Tv3Y8CFARf/AT/WbTyXrPXtyb+ybbw/Wt+ty3Yv2kq
SSNKO4SwLRI4f2hW2BYsEtuQgDX84dTc/WlbUH9D9yCIJ5YCYaJmfM0ftgX7N5d+GXWRVWwCYrRT
/gPJirDTv+aCyARR6UnXJr1Pv+YDMDjrWA06ddWNZvSuBGRl1GYKPD0riUmD2njrZwCP1MkVd9x3
Gp4hBWJer8cgYJJ3iB8EJ+ZQQugJ6j3bweBshIP+VFMCc2d0dXNQYXNd4sW4PYwug/II6judNBqP
+HTgZJSktnhrxFBDJ42PbRNOJztS2V9EC0R0o+nSOeuZ0/gW8L9niGHZ00DrVrIxcr0MPHZzCc8G
CsEPiuIkX0OzGq6yytR6+r67+UZTFOPUFQomB1oS2aDYqA6DVaivo6zDXUVwEXCjpp+BoLgfIDr7
LQw2+rFL/nTGjr4tDbVfw5lBz7JBZLrzZF6DULN8JtmqH7HEMFqwloOlUem3bi6MdZPHr6bRqrdx
5DJSt5seaE1Fzm+bRJFZUEstZz+ZwPBTtjFkH1CZuuvCHPUdkDt1MyEnrB2dbFWEVDONIZkV+rJw
H+S4m+Kw2k0Q3vzFXutXjlhaW2AoUaT2nPbziSvnZZi1HvmvuysK/XnInXRnV0Hlt+FgnO0ys7B6
TWcIHN267zhD280VL0LlaDHh48gEDGYn7x9Lp9MoFsog1KfRRQXKBCy2QhSctJ6cQGhfzSxM+4ja
Br8VoChGjk+yaF4m3CZ+OXYzs+BkhmICyD4eCE9nUDAetMEpH0RigyxxMywaRHr061HlO5UD3oJw
5rfBk11sGg75oOkHjqQg2XYyk1bhZRTO+wxpqV34qgYZjR01hrtsdNTblszPPnQCA9cmMbbXUJrG
CfdbuBupOdjNtKDtRJokR4Ez87FRhP6EABr4Y5eN9F0MpvWRjLHhQqjrKX1NZn1Xq6XLK4TGebbV
4JiYHX1/Zsb3Kcf4UvMR+2XRTwywZoK/gEaxxm6YowGLDLhsSNbrZ9wU4Y7ZME56KriDopy9MsZ0
gDW225e1vQZVkxxVmipuDKUT96lxwRzMC9kYhdYpr3lPrVIREazI5uX5hf3Qc1wElsoaVJAVolsB
RKEtnvr5VTxWkHW0AzAS7JpBuWHwekwb+Y6nYB0pHDjTAsOBHGiyUikk0sl8Fnp85/bp1pARBYZl
6lWx8cJxfMsRBP1M5wTOdPky94644Z42b3paIPYwuwxM3f15WKw5FNXmq6lkHAm1Dn9fTaVPvUhg
NabUIxiOaFssVh+xmH4A3tSb1iggbi2WIM7/BVFeRDO2lgNY1GIgcTZZa9oouut8UT9k39q7ZjEb
xSoaxbwYkDSrfJaIwzA3IQr2KAUbczEsGYt1KVbH/ETy2nmelObNKSPCY4vVSY+YsJsAlT1pcU87
kuEVDY7hkc1DupG9KUlIYJ0qDO0R+8EuWExV+WKvyvFZLRUe+CzL8TVdTFhUT8ZsMjFmabN4MtnP
00zpQslb7FvWYuTSnbLGJ4u5S1lsXtNi+DIrrF8JG6xdROaN3hGMYTVD/q1czGJcCNmdsxjIsFux
atbJtVwmUckykwoYTsEVoGSRcVXK2Cpa5le9M0ATXWZawzLdKpc5V1sm7llj9FWz19YZhanUmKz7
ZTrWLXMyBAVI0YzODMybD+oyTZOfgzWHEVvbozmDVOOGz5IEtdg2j9MykwsNvn++zOkq3dXW9jK7
K7QHmL6Y2xnqKQz3ikwrdhPjvjgmJQL54Kux6Du22T1My2yQsWDBWaYrTjAukW2XGSIeD8o/BhA/
hH3jp8Iq3a0xWsHaoJpxFRYBU4i+Z0TQYsiQg9VxGMv2Y5Y0fqWLO3Y9yyFAE2uH7TNusForH5Im
iVjttqYdK6tCSR8VN2SGmwXNddjZ26xzEMxGy6O8h3K0TPsiR9v9oCGMppOowf0+WyQhHU4kqVGa
F2aK+a4IQOlUhR54ZqvJva7VCuah5cg1DI0NUUzKU6wZ7bGogC6hATMc0MORkzwE8eY66xXlIQvN
fm9SY34YnQpaeTH0j3ZulA9sNCfEVeBfT4njEkN2KRrGka4c6S6DihBVEzU2IZmoKqT2pghflD5V
TtOyrg0pLz+VerQDc+rckWzK18v2wcs0cWm18JsLkOEVRnqO4cZpn7Behm86C+En32EBoEnTTpHx
IsurEqffCeYVm5qSNGZHEMYLWarQDzWHqHLJwj+VfEqMJ9b2kuNoqgibSDLgGhkG3cckz3JdUxlD
KIODQIuAssOl3KwGO8RtZc3mldU1Fs5iZTi4Q7llZ2ufOC/QajjN2VWOces8BtjvYotDmVpAzOAO
vuXnydYsrPiXMsjDdlDRr5Kz0FLuRJPtxL+1c8xSST1ZiLSnCH6VQ/7QxkA2S3swthI06mKSZBPi
2qm1Q1OZz5kVdOzZcUMKPC29WeUbilH9qI5oo2nSo2LP9rE0bfwncm7A5Ks97ZcMaDaG5tINVxh7
HM/64u4stmk14PUbJlPFnuU+slJyQRY9ensScPEOqas8N6mWrMAGoLDgSW4zFiJlNF9jA49lk30x
BwuwHoHoQ4jRjqoxoV/rFt2bYZgZK+CHgpOwE20y5Mc9+WYqfOoxuKOXIUDWKmb7QixKZ97N24Lh
P9xAvzA3BiB3n6A28vsChPrfqXbRMfD7m/MBxjjxlweEdY6x+fV/7sr8NSx+Oib8/qW/nxO032yT
uKgLX4LvyJTgj3OC+xvHABUmApUbsHhwF/95UDAXf7PhqDzWwGrpS5b0j8Co/psNO4LZNiUz363P
/+CgAAPil4OCMCirNx1K4pFAyEnzSj8CE1q6h+lidbh+k2HeE19VqTGNvsxIpeuJMoR94Cb3vcvd
3SgptWI8E72SNkPPIYy4JTFT8wBw4z1z7odMb+kyawWZzf5eyfmmoRDlWp1rGAGFNgwvMtaqne3W
ocYTrw826DvNnTMwjEMIBVqjMBpzaDOP3Jdg1l2GAJmYQXzP4wmC4E3gxIi8szKlLC5uhu26Y2RU
V+2yRRXdewu8a19g6SS2l2XoyETRqcp2yawBkQyxPY8tgEpSRuwPFcw8MaIwjsTVnLfARfIvRHiY
6cB9BQYapivFZAJmOfHJaJjqArqnj5O0Uz4G3yhJXo0WU0vcmywtjC/QF4EBZSP5vYoyS6d9EIJZ
i0pP3vVY0VBhwpdZx3UvoVkZH231IaOWvmm9lJu0r/sV8nl4rIrXEKfXMTWL6ZAmzN0Q/glYIe2u
3WgW60jumQE9GUJQyRKXB7Ua7nWzkofYJmJTxamxDtifIWxl2r7QreektnDA4WY1tzmrx2MYDbdl
KbW1qob12Y05H8QKk2+QpojPuJQ3aczo1Jxo0SolKqwn4zwFeUBMlU6a+o2i84ojBeNjZTDJbyFA
MmQt5uRMJ3W80xoGYRgAhqvZSOjcW8b6KyUfgNuqauEP2PavlMm0d6Xot5XVD1emwq51JWozu2rt
2Ix8K1Blv9JCKrzcOsA7m7ZNc7CbTm1WIKbAZpuOFu1qI9E3wolvZJcxO5nHB2woT9N4qrR0emE/
8GBmsbiHNBw9xstjGxY4LlUUe7KvKqqwVX+LoNBQgicP9DdiJrRMYPbLwtp2vL2KRrFRZ9mvo+Gb
a5TGs+ycx6bU9W1fEXocu77wa7BZJ+RYnn8KBz8LyveKE5h6MHCt0q+mXQXFiNmwnaxNalKYvWJv
rXhzSdtEyUPYFyK46dSlzStJBjiebaNRG6/SH5/mE4mi2tJ2ndmpVK1w3l7DxneuawT0HTBC8qiE
GSWqHJce5emvk23HWENacU57NdvSs6Pv+ygvD5DM9gOdJTugt+OKxnObcunppAwBUOHZsA5w+Cum
UPbSrzgO4pEYIiha4QS3XIGSOS6jQvxf08iwQdGnW574vc8ukKo4ZyipCW2s5tiHpDBDmRmvaiAw
yDFFUHkWc/ayjBjWYTBXMJ4DhmCxqrywG6Uwa8SJnvjj2C4VqmX2UgOb3qKeDNdt65gY5CSI1wxX
yWfAEoFlPZnEAPOJsJiOQH7nZCbtAcrcb7EGUt/sYGseY/jzUVZP39J+TC8FDZhElcxCW/ewVYlX
wlhrYFl7lMotIvLsPqUYWVaTBQ5KkDMn6e3YRx69eubJzmh2dcdQaIVvCABSpN5FUXibpGW8kTZl
X6NdBgtbubjTczSNKVIYWA2U2w2MOZaBD2LNQU/M2yBlQtWRbKsdfIFVr/erONF8suopSwm+0rJV
+1U7zi/U1exca8T6MNlUw0rc73TTaiB0Asu+ScZX4djT0gZl30Jea/GvVsz4pvmeMvrZcwCIayPQ
Mmk7x3GKr4l6Tse5JHG89DrsEqznK8TWm8gFZRti8n7hZAU/qzXNg9UNmP9liyEVHvBq7GMsQCxh
7/Q2rYCGQrqvq1muUEGUlTDrqQCFNs3rMZuzozYzNjawVtDU4N6Umgv9X+TmExZekiKCf9FKk7U1
73BKETwg9ZLg9U+0rdqQ5jKoP/CVZNCOjcnCURQMVUrDTHYTy+muVaDoMO8t7OtYDaZbzqrpa5eX
1s7kGqRmNx3eRmozvNmQ7Iit+zC0zPvAJXlaTuZ4l6pxs6X3Vz3CaDE85iG+ktcJ8/Kw27PDnl+p
D3C+GNqISQdRny5dm3Y9KTdlqdb8mmJcVFg6fTtJOCIWqTL5JH3HjdOL5iBpHToGlgIFGYYwXzZn
l8muphN9J+rJ4NrpV3U99x8c0vDc2i4PHTOh3tuSw67Iia2T0SX8PBnDxQnpFTI6XXlSgDnziZau
u3GKWX+Ct2btYCTC1Q2mZ0CO6g2ZjPaqxJ67ddOmjZDlxVvU1sw8UKipSDCc9ujIQONphI+oslX9
Cgwb7AE+Pxq8HOZI4GfNY87MZmXGCWdwo7nloXal9Pyu5hE7rmXJXZ3nsdfCgNuZuLIJhvIrrUVd
bZq5KGnIIhwbkPMWxIWoJgqICYSmQuByCNZUFMhLuTR6DF0tmCEU7X3bK/IxZ+eKNaNmm6GtwRtz
QCVmss7oHtoXE721DHKqG8mLriAaL0Fk9TpPHpJ+oJchC4zHCTgax4OUP5+DB+IazjbI3OE1dDnn
tm2vrtmIg/9rGoXM9MILb7pcfa6TcMJmQvHX0DvqKSs0LxHp3k4hCmka3QRtb145NvXATjsPe417
OywFflrMzwuhoVU3sxWMBx4XipcjaVIu66xFobZnEEHJQxcCRB8X+0xqI70UyuJkwBBDYJzsgZ3w
fRfjTRNRJrwoSSbttF5iDzXFZoazN+RSEc/0eTdZMTXkCgWbKud/jRJTbM3kxDUOWXuKYQxPjMFN
TaPIvgTjfOqGBYTemvmpLzBEazjROMPHqa/AYvIwFpHnKaLbqcm3iQGb32ooAQgy7ijBRUsVEENE
YSmbNupwlscHpx+PRojjMHKCDQ6MKzFFzr4OA0Hr2+CFUeT4YbYc59Ng3EEopEG7kAoWP6axSiu1
U+O22la2GYsF68smSlJ9048PCltcoh0uPbe9eUPz6oeI+ufRSVFoq4GCJ9HG/hDgpIGNKNfF6HJR
hWBb2wqpKR2foa9qXh+aDduYeY9xWt1qGF+47+Mj+P8OA2VJBRrQzhWQ/gufCRyrSu+3c0KOHThG
c4WuwD2COQirUOv1oEAocwpygKLcPtdGGjwuCPhVAcPHb3C8Yy5W90anWPQeS0WcJSvFytUaxKqC
mBXWfBLvAbab2b2QuVa8TOHGYepf5+esUeRK1/vYG624WxlkrA5YJu8quiw2Q1sl93UEw2MGf0hV
pSK2HTzyvYaKMSatfmOz1cF92lbn0WDPiAkAGGJV9peqtj4aJERiXex0zUbDZqBqUwzAo2JQFqi1
giQ0t+6jSq9Ho+C+RxYKdzrmeEgUXJe9nWpX4RA9IZZlfhEBNBlN44ueBsWx1qhx8CR8mKNVQnoJ
Zdk/8Ry/hDoNMyZeOy9uh24LzTp8GK3iRtFwPWZK1p8zw3gJ2jZ4pBY43BOKcz0b9YWMlVLsksoY
1l3aLfUHg+vAQmlmjyOK6eNpYToXKGhPmUPPSSmnctsboXtSeGB6oyieHDv5Zs0hUBc1LrcKzWPM
oglkaM4XcCzlWzW1aCUdpb+YKYGyRPEQ+FSK3QaIkZR4inUWVVe4+HrfrgBlRi4fApr7AXYKErRL
qDGyPVvKpwps3qBKzPbsV7HbY5dVIh6DQxpmpzl05LOwxw4BYa8R//Nr4bIZVgzpl422BAcgwJOR
Q8ZPonLXLPl5qkva1xmsxqrL23RPvgPyxPiFd9IfAj5tD6MHg26ip9TNsxvc0Sn4pUvHdpOntKeZ
DhvznL4FRLP86OhNcHSWlIeh8swdzYUe7rAWluZYHrQxx2tST8+K6ZT7NKcoSlrmjYm162Z25G5K
ck5iLkk6y2pYRPHqlUl+l1eBfseFga1vYivgTRXbYqZMzVlwd2KDroYrEowO70CSjUo0JVmPEa2q
s3k/cqM28XVBHgJacHrTECv3RZB8aSEFeLnCEAp1h/bq/JGI6ktqYBiDmMm3V6Z1orgMnpPpokZ9
txaBeqCeINi6k/M+ZqTbaiH3BAFmABUL7MZqrZPDEU3qebJjuyZ83EfsGypQnETSV7Iu8byWsFZE
x0lLITGXhVmA76bYhTmFw9Eg8YPVNqVlZW3p12bBiU6runBvZwqNw0nVrBU1MahCc6LwRrX1b3k3
f1Np/MBGbt9jlR53pQWuV+m+ViUcTi0rbobYCX0qH+5GiSU8xqVrqHVz6g09WdnlRAVtrtTnPEHs
0/PwiZF4fwDjXgyrhNaLDRSKI5rVW2RxWimcfktsZcT6BsSQB8lFy93wOOUmDuJ6wOEcQbvfK2MD
L4LFaBem0ZWWOqUfAbLewKDTX5K81HypzcUR0kC06RNsjMFATl/OdyZL6ErPCKuVlTWttZHDMd1w
CtVnomvOLTSGVVOJ7EktunM45hsW3xX79Yvb9iCiaYSfLXplSv0scLJy/qTGKdUR9zQrVnZMILFq
kVw81pjL5KpKMSalQ6f5aj4CZiKY4/1zveoUv5N2Kb91/+cn+tinTvJeYmWLsZT930uZ89+//Cv/
8Rv99H0JE/w+bl9YYj/9n/Wn1HQrP5rp7qOVWfeHVrP8zf/2D//n478RrKjq0f+Sa/b4QQ/iT1iz
37/kd6FK/w0LlcvYGhfSZ6r+D6FKqL9Zmk6/rXBt2+SfJP7/COJTmAscm42qqZGz+IlsBijNZUTO
XtLWTd0U/4hs9gvGlNJFS9eFSeJfQ0mD5fyzTIUT0izpFKHEQBo4jBTda0RC2rH40NTkgxtbbGrT
jRB/1H+GbP18ZQccOu/O0C1IbT+/8tiZytDBq12RqfTLcnhpeuV1tpx7M56On9cuwZ5/nzT5FYT+
/bUMSnh5uyYK4C+vJXudRtbZcFi4mtbvh+BbE1TU7XC6DfRTnNaTVw3xfTwUh6K39skotrlRfR1c
+R1n8R9/kl/sA99/EPBRrqHyP+6vqmDZttKmI50xtmA2woFCgvq1zYQkZa0dZohtRdT+HYRX43L9
EWb6/VUdk+vFNQWc2F+0SDszq75Obcode/NaU+vOp/A1POkDw0c3k3AoOWlEFXoCh+GKLoM0PrBf
ua2r8F2vBBP9bj+mWK6HqvZkRragmcpVYjk3nGYOcS6uWrU7zIb+1WlG/29+d8sPx4EtLIuFEGh/
/vBA+5EfbAucjLtcwT8QYB3Mgo2YhcPHRGDerZH/2T/PC3NHVY+0R2CggBBK8ZiGTjYx/UzeQtyy
u7/+Of7dZ+gKjUk0ZMgFovzzjxHZmVO39Qzfp6SPrBE2ymyCDyP9m9fR/+37ZUXQdYtjg6n+Eopq
594kn73cF820q9Niw0277UzQOqHenjqtIO78GCOKZGGM/Chc7PglfLssi/aOwaEXy9cbR/KPKdef
FSWDeQQMnCFzo6+Kqna9oJ2PAj4tYyVO2rDYmb6qpCPz/go6tOlDvvqCzqbBjwrJZvKc+utPcvmk
/uUX+sMb/GXJodaytaqJmzGzpPtMYn4mFd64O0RM2lLMMv+bK+jfXf4k2gw+J/R9IYxFqv/xCgoS
nTxxTqFxGF1NfQypltwl+UeOBrkfEybOF5xr35Rcw6W3jOSB9zCEGx5LCVwo17KVlZYbPAN7czmW
jARzpcJEfyKegmKQxbirneQKKSFb3MR7Er7p372LXwYKy32w3Lz8x2Ss4P66UitSWmGOowDvjuqn
nWPvaXRtinXJHIIDsIGPIk0tkk5UxhqjW2xHiccGBfsSjVbps1/ZUHkdgDlaQAZO/tEbammT5OnN
s2K6SOnsrQBe7f/6t/3LAwZeLesNy7srqLyw+ZF+/vBdS7PkOM5UpohA22DhCj1Sx3e96+6ATF6U
kEZTNAq28cHf3ElMlX68zr6/soPti9J15j2/IjvNkpHi6AAI0cupQJiczkhj87kRxX0qc0DdRmtd
/c2btX9Z4D9flFMO0B0sZ6a2hCd/vNYESA0cFqh8fetYD8SV9E3FCeXicuC6KAgBD+G4FLLNrXKk
NsFcBWElnlWjYxDgjulT78bqkUOkc8cOcfSrVH3Ek7AfzKq7lC4BkTbmWZXr820ZDwr3S5gPbH6F
Fn0RdgA8UyM9NIr4raSPYptVKiJY0FbHBiTU1sRwvNcKYa2Y15BzcyP7LKcGMS4dpmjFqR9baZYX
z33UWptKKa/1pHiZsFUeOjuxzkqmfkmTflxDpLO+pa3yrSxs34jqGw6b8MuWtaajoDkasguqfral
+Voearil9+FMeQ3uH7GfY0U/QPotvQr16BWeNBDjUYucNW1EuuHD8NROg1WLm9waT0kPRcIP2Cnd
Ir9Ga9Od9UvvWMOjrKiVqJhOgW520MHNdkLzdJ3HHlHUm4voQIRpYfxQn25FQfpaTBg4ZMQ+XAvq
r+4cox0xYt/oRuK8K7rMv05zo2wMTNSvxiJjs5Gg5hb1/lCJpjjgreGEHZK2VKzyBaM43pgqmJjq
l5lXVDycRIsY7WIbWZEyuNhJBDWE1JVqSE9h2rFTsN5t9HBKTyqawGYgnxXFkFo5ftIEPAuvo/N8
xcT9jWKpfG2T7aAzwLE2wuTUpkw67hBEG5nHV5RtZJ5dzn4nAqhcxb5T1A0D8ICKPGpgq3bivXbF
bRnFjGhKmElqcTtTm/5NzaLQh4shWCUQUAwrUy5BBZUytrn0RLvo9/iAzzTHhOcpEhFEylZdF4Vs
fWHJhoPnaK7CAInJSStg3W2qHDlwj9fSqusrUAn1NY647sTYovdD2Ccwsm1ArWVRdxyh856kTQL7
pcOueMpz9TwBxUMnT98Qbm+x3VcnfoXGuu2ZhgKi8c0RvbrvYZnYAzqJDs3mHjNEQV1E54sib2Ee
DAZVGy12QZIohl7Lo2o4u15rPibTuSxtaxfThbYWAr5cDFqoTIiHtDdgiD5lVS0AEDpQtOHLYmfY
a1T4QTdQ3w2tLU7UyiSbLtLtC7xWfhJnUjgPq/faoODIk+NbaJH7gSrHdrLR7+vYODQhNTtNRQlF
iPa+bhXZH4zWAI7rTMZWN/LYJz92Vmh/WAmqYfd5ExhHmr1xy0dx8RGQnnBCrN5x0wNiW3aJTaLA
kdM6A4KeZi8JNEud3ls9CMd9STxE+EYhSaBCawdgVJq1u6bqi9KUhuIw8tCNz+gTxmlGtlG37XZF
U1my4srOHvs4Uqd9IWX9pXdm2FVDVvliIlIsHWYlGrV2pYYWG9TOLmv6HrAvao6gZngZBOdXFCWS
g5zwZI1fqql84xFbrivB1LYxjGI7dxTy6UiY1C09RQYju2x2fcMJtvg4LT9s548kz8Se+T/UGbAd
dZnca6OB4INx/17qmrXuFZ1yMmumQBl1wh/N7oCrsIa/Gb4YmWtRX1bmXm2pxaopcjAEMyxFQude
10VbwQbAGyyLottKq57beVKOKoDHlQhcHCzgr+jPyzvtDH45WEuFjJraBic1IlPbgmfaibaR2GHw
48h+2PDkX1ki/jB6juzBHCU+RdXVNazSnejNU1KRBY9ksjWz8YUtB5+ChKRRdeW8SiG2eRXzC29K
J8dPwJNShHNbmtZ7KaV7pbYMRYPxXmrtdagyuQlcmk7J0q5qi6RmI0knyosxmOc4JEZrRLN+ECMR
0EKFGAUtw9Kd9kXlM/LdmEhcN1g8Liq8sFUbUcFSYzql4cRZl7Z2ZwGhp1KnV4+UQJJpwTNndNVV
qA/c6QOIjVllUi3w+zHjXrtV6W4sHAXTCCKVSSGthZ1zGrXiLqNfwa9ttFMoNCizg7KjalTxeGZ0
noLB1Btb1T6xQ+uv55yGaNQvY2Q8oKz1kjsOpqJDvFwCrU/5tOMuo3CS1WI3kVJ2hyi97SpVBbOZ
IroifK9yMx6PoRpfY3eEsNjl8VPnOASHpHpnVDDbJmw7p1A1nx2Ev03rOt3XSEn3Fhtc8KvMAyyF
0sCAb++Uebl3rfh5jmkPsrqgPUWl+k6/QAYkKwxujVn9FmYJLUcqYG3UJzKhwK2ZRQ/tfVD0yY7H
ienbzhTc9FHpN4JEZlotWRoOs7o72V5bsawLncZVnG/pBmC5fh6qSa6Nxryth8TFLzxtmgp+UOLw
cRYu3lWlyDbtpGNeG1zXi3roLcMYmSymlr2ec9PidqjJfKcFaK+qJqO2SNKOo5zGdpCE5jkhDPGj
yRhwnQNG8FlABvbc4Yn1IPARjuUmljgBOFuAKyF2aUIH9dIuocTJpqt4RTvnQXUTmyYb0VL9UNRr
MG4wQTuRvGQdhLAxDpN3lwT3tlFecurNDn08Oacoqa5HHCNoIvOmWooV1bQL3usU1S+JQg0zcxTd
MJETjw6qOn+f0Us6ivqemXR0wZwpOGZO0ya1s2BX2vk7nnjlpMyNil1iKWwGJXX12U0PCWp6saW5
DpCbyenO3fF7Sf1k68kXBYf5hgiDfZfPdr6HwwzXxhb9cxjJhuuOIOJeCqRKjg0dcaJep9I3mK5q
Nz32wDofRpMOu5jH9rbVw6+cXNZZzAMtnqzykPDw/xrWJb6OCL0/NNryRUryZ0OYZzcxxwC1tzNU
TEyUeVdr3jAxYshxpBzijIQQ4ajMx0zgCo+Z+oXOJ6SJqFnPYcwMlsezUHge13m5STP7vTWj7qpy
qoDA7szl1tCz6qZggmPUXg5QbrF36yY/Q4FezXrCHqRRNfXAk5j0KhMtZ9XRp7hru17fW/iqXzv2
gIs14ok0EYsCbnuv0yrp8bkXftZVZPMVzNyHdiJLFref+XSK0DeBIK8X5+ZDPzeUtym2vutcAhFD
XEJqhC/sJ6WVHoi7sqMs1PukwdA4WOqwlt0IoC9S35SEOT0ExXlNXsz6huZMgyvuC99hcqoWynjf
4Y88tS4VphzDOhe5tYT2GAbfgrgSZIK0bwSVARK2rBSYEXqAHVF22zCwBE+PrSebJ/WhXspZK7XN
DmyuUoaQlX6ubOPeZtyyn8RIwFxN2C6UstozRWVfhzGLB3ojyGd1ybY0IzwYPRgLKsfwQ7baaH5R
NdgLkkLNc5Oo/VFxstP/Y+88luTGsmX7RWiDOFDTiEBonYqZExiTTB5orb/+LrBuX2NlVRetp8/e
tMuakSFwxHb35ZWdPkSF0uxzHWhOzhxm3YLWXCs4zptIdU6cN4a1HI3Iq40yP1pt2R8UuFVeJ3BD
QiyqDilEgaU9FvmXiigTEli8KYLsktoKRSAV9Ho4cFtdn24YqNk3uHCdQx1yhh7OVKdYz6jXKvMb
0j3SZ2nDVMQwJh6VeizvtcvBq06ie4dYsywGvdg5NNRSyML6R0wUiFw4YAQNEvEwxPF3SlDkuxr0
NEwCgeASwXTBDcaNGal4K0M1P1UxEYt27ogfU2h4tTVeoW1SueTUR4FIs3LMDI+pabwpItJmiRaM
ZRsF+DdsuUR4e+7tUuxcc9B3QgrF4xeEV2vAvZAPhDhdy6u5B7A+An8h5FGYwXryp1OYBOkW58Oy
7wt/2Ws9mLqxKZ9sleOkk4uF0AUMuzT4joOi8YBeGgjKQ7iKIlcDr+dy6dOnhVKEniqBY5tN/k0t
++6WssHcJJ7yS1C4w0bmNmJgmtjPaRZ5HK7EFpfoV8vurDunsuYJH+F0CylzuJQ01p5zmGqr0hzp
irFqigeKCZqEftac+CUZEkwY9XEow3oTR2P0mBNj21ZFeGukKQ+6IFgfTgPvK1K1C1D8fKdVOGtl
Yzw4ZS72KkWby8kV1Qr/T3DtO07ocex1NAq95Ek3P7t+eMsT/W0wgob+g3wX5twUR0pKPd7Y3oqt
R6zq6ZpvM9+V9Wy0HWP7e1G78mgoWHOVXs8eHOQIeGGc0zEBii/mSEKYeEWAPG5N2SuQRjhrg88v
lrOY2A+lbuzrqSpfhpZCm0QKMsxhOjm0HcSuDcJe698iNVFvim3RxcdnwSFghWDrcxFiianzA9cy
9RhQBMhBhdQ1Z92Uy2uMVDQFjzEFs9xh+lsf2vVrTyhmmZfa1yCMGdjgu4Qz4mw543V7J6qpZtYu
ehWMC72vsi33pVeAJJFngcvY2kPJCRgjEeDA1n3qClFdAnNeh20XJKHZLNImG3dRkuUkKNQyW9HP
JE04ccVjbOlyQzfmunUzd+tY+QPpyWIdjV30lbfwDLAB/1cdHzNteLUrI/0QBl4OHh/qv11u6I2F
dcrqB44i5IcJO3SeqQcPwqJtmdu6TsZZxJ4T6tm+GkOmmjG/Y2Ji4YoKhQIRilqCntJDJ1lqhU25
sl6/V7EJg4iMBZFSc1pPBYuXZlnGJgQNx2aaLKgCkaeI68UKsZzynLrXJFc6NLoc/X3FI2gw8huC
a8mRja0GnBwn9FXHjs1c1Ug2RRPaXwo4fQE33XWsGKR1RtIY+Kiyal3A0DxBYYMXGwzZjxKC0BKL
1HgBpzN5FDSeWADdnaUkW5/eki9MJbqTWQqW4sGN19wZszMmvJuqidwLEz7iYOyqDckvbCGlH2uE
EGDTKXEJOnvQ8S0M0DX7odUvloGNwWj15K2fnW39T5MbaRcMb+Tc5Fce92gJFLzYhF1GvTBj+GUj
AQg7PjdfljpVfJ10lq64i+pD7ueAgpw+NlgVTIA8swMPoOJIhcVPY14utXYRlbly86XuYP3Cwadw
mCipQMHXp88Ov8qK5uaQ8WTN7r9BN+BSzo7ACGtgO3sE1WoydnEPPaedHYTD7CWMZ1dhqqVzpwVe
zkWD6XDsNH2bzj5EBgeTx6aLOTGdfYpKNFsWKYLOTtPsY4S/A2BVVkn4x9Ts/+dWf+dLZ1DJbPI/
B1fXVdgmoTKrfRP+dBqisan/mnxlsjz/C/+n+iFazBIP6VMLIyZ6wh/oNU3/Fz996NtIgmLGciMA
/KL6wVDWkLgZ2lL9zGj83/Z0818mXnY43syyNKaL/xV++9NQdp4lu7D5wYogqeg44f88pXTVphMa
b5ba9G4trWFl98MmVOWGbPuWoOG6qOYaG+U349G/m8S7SBeMRgXRXvtzY6xiMKX2fV43tlQDHrRN
niSHAKMXekree/adwcfUfZ70ehmF00lRi30uQ4sBpaBgrHnRk/iuYQPC6PeKefldHWhca7JnvE0G
FkDMQ/0codKA9/TPv3zd1z8Uil95dX+nIvKNMbFWVZAt+ucySw4S7eTjpSd0RwfeBKDNPOjtFfwA
nRDrsd2xqa+RTRdpFB+gV4CRLv9Q4f+jfjhPyz9pJy6SEP3RNCfTrfnpiwOzbEiNTBuWMBehQu56
qWwB/nhanf7mpfR5VP3n1+KXiMwM8s+0HVB9f/6RiNJK1GHklhck9aWtPjjve3IgVcs71AdQfMH3
zP7qR+wawlnnerFo63TXGyE0OiDkfQBu0r05pn71pbMjRrrmerwxlHSOA/1GTNZm0eif/tj5v/+i
8dRxHKiGxR/baN+nCVRDJF/oLnQtrDZllJAGsD0HLEhcb6wYOwtTUcJNmfzNh6bNX8Bf/g5btXm+
TQNNfVb3fvk7JlFi/6MHmYt2DrjVaZe+sA6Jciwbn8sA+DiuGM6YrmxZer/5ff71x4HAy6Nl8G25
qi4+KaU6N4rGHiRx7XLZxFmwxlVqLdShWhqi2VtJeIrnfvs28KhneUArw/6WHQfLJL4uW25l6dEY
fveJmH/zzeDRVw1B8AcDxGf9dqa/jRizeGGaAm0TjYJjiZen/pvlBKt00p7SLQREziXtDsbLwwhE
JXaI6xmQw+a9cKloAo+lzEgeGPsqYgDfwaVgQqR4rmjfi4nhHIC0Y+DITR7C7sJ628X2E1Q5iK82
ykaWxzfY0gwZxmmlVwnIZ87o61IF583FCP2kW9M5fQ2l7LbQhb9DEsd7KYsDszN7gTqN5Jv035ou
PpvMnrxMD76pDVcVl0dRR/tIKFJ0KR1Z//N3+teFmv7c//vwWLH//HMqzAxGvgnQhEkfN33/SRYE
YoCjb7vA2gdhABEvczcBqulvVNpPQhZbBK+ssXE5mgHz8/MrE3Bp2o6G6UWmJgWXe1Bj2rhumQFF
bQFRbcAmN3Fh++f3+3eLjoXobQoK65G/tU9abSKmjPUIXndJBAUCDOkLRT7hXSel27RLbkDHlnuH
4rbLMPuqJOnGDxyuQCW/dqNacF5cYvu6A+XGNedqh1BpjrRgPTkxfJAEx50Uv3vs/uaR/9Of/OmR
t8aw9qVkTc7wu0sr38yvXeck8Yv2CcLDW9mXu0omlMDK/jef18/P49N6w4vz2M9rzbxK//kH0vqa
RliaLHIwlWtnDA5hf0gGe2f6GOzM8YWP0ouFema0sxVB9psN/W9WnD+9+qctwhwj7urzqzOOWpNr
9SLGt51uP4qs+c3K+lf/hf2nl/q0wIcuGHQ8k7ifY8WzuoRysgaL9O+WK9xTf1nAsakSQ52XK1xJ
n544CtgNLZnb/bK4piXgqhQOD97BzvS12vZnyt9esCofpo79N+MANWT3qOvO9Okk2UMj8v0/PxC8
5t+8cxvwp6Xa0Hipsvy0rEdj0FQ+I5kloSiOGTGsSeEG2gbpSHBHYH1qqlfVb9YK9+WufZmUfTyQ
T1ZNekrc5Av+qm0UPxEW2FT9tMJWstAyjnrsBUkEZ5qOXHZue2Hm1XtDBmh8s4ZLYnxYuNtTfCVy
IyrK7p1xQSrgVAbdKr2rAXVlCqg6KQR8O/ENVBCmT5EuGq51Cxeod++p/SN9iDSDReqWdN4Pf3CU
Y4+F/VAVgAHL8HWiNIFhvrMsJ1j98rU0kBeE844nYecDguMQC3s6ZVyD7RTqYcanMKo64TGGhFzL
Yk2/FJFlbLsObEYeQPSoZfGjB2hZMyC3Z4B8pQCBBanEEI0xl7lRE0RoLKIY27r+TLFuzXhccHDo
+ScK6yuZlJU2iZ3WE9NRZbXkEswGUR56H+NI4+ZU8RUi36ShwTAl04tLF8bg7s3U3Jm1cdN7y4cA
7BMsDwJ1BmCekjzdwu4n8Kell9LGyakwDWNHQe7WquHYaOPCZ/atQf4eyWp19b6wr0U2ccx1PFWM
YIazfgv+5lKDMMtoF4AUutJkwq9OD+40is3e0guVVQeYOuB3uxt5ytUQJ8ZScBoie0CW0aAWoiRs
E4XWtXc/tN6fPRAUAowlQMF2XBdJe6UDYFUqw1NPzVqWiXuB/EzDxtFPGdt0jKXbpACWwMhCadJy
UQwfkXOnbQOzOSgY8rgrisLBhTpIEEW4a6NyP0xcMBhq9lS0MLrpn6SNaZcGxWVnZzbSQTqjVfnK
M4jYTBn6Wtxq0Kww/cYoIFgfTNc6zwWzxzt3FV8I5kyGJ/UN9cSL5pFCsKXZXn007Djm3eD7X4CS
DsEf9MFHme4zDYOsWKiqJ0gzGOM2TvaRSd2qeqm+jQ7wnvYhYcTNWWlXdT8cCVheeTan8N6hLqMS
mgfIoHcL/hrgZHAhQXPSpGawET+L+sHK2/1oNAHNe/ZB1eS+nZyN3o/NptfH62ica+iL9hYJH0vW
Y2OBYCiXQ8YGmj0w0l0ZiieGByUhUYKePC0jPo7kMj5X1qUoNs7oHNGv0UcK1Lra9dRHgSsps6gF
2VTqsnvHEA7Ebi/La+duNfcBU3MoABZk23p8UBvab+wTWdLNEA8bJFPxxF9OKCcZ+r3MQUumdI5Q
M0pGj2MQ1dcLkCULPtnsYco10jqHAapotqSgnL7DDmm9ZN9XnY3sH+p2YwVQ5vvgh2PHD+NjWFJV
7qfnuCYGKpqlsEeMgtKzG2BfuzZ91TqqTMIN11w4ad8Ky9lXzBVFcJa+uzLNW+Qf8ggNFfxqSVZh
VejJ0kGXyS0XOsRKMU6UlblxsEswrbnyFcvDFkYegcIWAYsvvqFCsy6WTRhSRID8naQlwNSQ62Gk
x09qQVFdWk43XaW8LwY8it8yBWOLs9zFsR2GSDrxImU4p5bGJlAjL2Imo8ImysbqvZbVOrkWWgSj
lUVJ8VTtZNhEDRZKv6V3YTLI801gtUs9Wpkbq1355rFyH40TyWBMWtTCbkPlm9F9R/dZUipQZB+J
U6zzhD4dOthHTCUttTNWsNMadDMtlgdaKsf0YdYFp6PSVCgSXmV8tHIdkWTBd7Oo9CcjuiXEkG16
olZDCQeJcnlsOsmzXq8rctS6DBczUTB6M6eXctxY9fcOV5tk9t+rB9vfV1eG0RtbsCxfQ2ZwlYv0
oTwHqC0OZbOBc+JHbJqn7hFK6nJqr3F0LibE8lx8JaZ6oKYF+SJZgv++IEJWWNk3IORYILpqUTVu
sLA7UZ1DxAzPZ1XutGMMQ6jKVObU36vhxWpYIQCTFickhRAs+a2x9wYOA1t9j7PnjloXZyREuDTK
BnvLgRNA3l7cnjkeN23kHX4cGPmJRu3Lbqd3J1fsyOIsDN0jmudBsvWMFBpV7VkliyU1y8k6HBLA
FxDGXVqKDvBvSFEn7WMfldwfH2XBQNR0Zf8cVODPQ7+a6cc8wapKo44C9pva4dR4JfyBgAc34hmq
O3cNP11JsVdeK8L+3vS9Vy+JcrKf9am8VO126h7DbNpLBVpIPzWUOTvkm23Xq8cLagH5tc3gZNfZ
A5UekHEqcW3yaG4/AWCyLJ9Bji0sJuH5TsaZe86ru63+6IB1RFwHilV0RJrtg3QJbTZtr/24dVx2
j+lqpiq/UQoo7oE9rFJxKyEO815oj2wOGe+n2AfQCTViSoWxCm1CHh1PxFaNuMd3I2L5uFGzuxW/
G++USelg+CsinrzDqVm29cIkqz7U2/SHXYWblqwGlU41X3+wcXtQBmCyVIa4B7NcTRbKNBCwLlOf
JjFXaVFS6+5apM0JhgqP4DYd33Jm4pLt48UHxUkaN3hrqQRT6Sxlda/Tj0aQ7s8NGrTX/R4gZFWA
pz4MmbWEkLrM9Z19NANIX47Dl8nXow9Ts+B/7ggsGv6uQ1grGIHb16B5RI1dGTm/esQOjCYLRf1O
0OiC+tnuHUOfzpxwhg2JRaefzxAR9jQxrh2FIbIVYgooJdlHrcBf0hSWdq58YlVNxqMYqMU3rRya
LySYXpRcadZmM4LCMtmqoggsJz2Z/c118JTGWj4uysr4EvfTm1s605qAtHUnnBosa1mGp5B8wbs6
muUWdtqDmqUBLsLROdcOelBQOs4ph/b50jot2fliAPlSSSqI+LTrW1R2eJMsitIEPrBFXAzDZcIn
NOOf3DVB+HDfg/h6Cof3TtGai9YBRs2sDmcRriVPWPJLGPU320HE7hr7MKLdswMOxaOfaO2yEHHz
LAb9YyADvzQy+qzVFkKVGaPJ2IiM+BaUE5aMb7D6JDYh4qx2Jd/0jnbbwSzh7juYbpuQkirXR9JV
m4JmnNkVUOrizeqrZNeLOaZE59PGJA17bXzNfsFt3vDoYy3IZ5NBWacny27PzdjnS1qMdyE+hNBC
s+jx53jwE1RyDOi/YQZlfCLHxLBGWZpubTwxdVgPeVHcHMp0t6CFMbbFOShjFBGsQ1mwEVB1t8zD
gmMqfc4iE4URhTROiCJM8GOwwsTropXjU66LWBKdrdl5geXxoVLJazZREax0fVRYmCpqlBzbXbp5
gn2SruO6NgvCU9VJraBXhbPXw9FmrpohOBH0QbSOLVJMzWiUy3K2iQCIuFOSTKtuOZEUVjDqxM0A
wUaHsJ8oxsfPRlD9p/mErNriZx5VacNL18ELwxdGX2xFtq+2wsnTk4ZC69nEoutU03ZzCVwdwvVY
8EdGq2z2vfRgvVhG1B90wPi3wKION6vV+m7OhplMUkbqWOEXbtnZLmjygzTt71AOy2VKYnfRDNGu
Hhu6+NJYX0t86WUFbIz2PmQrEj5mo6drnEM/XwFotRTykswWH1Yyos5Gx5MJowM8gkoNWoEpUsa9
N1RjsqKolOvE7BrKOTcvq5QMpgHDGoKJ5i/oPlsrXWXu3cIUy8FX0X5zi7AAuT5WzLq79LMxifmk
v7RmsxIl8dhXsSI3Co9oUOQHC9qCZ3dIbaUjNjDX7406h+OUZoMFcl9k8jr5OlF8RZnzElyD2+Jr
TRxrSXvHXY9wi0y2OJizuyr1sXKOcbhOC0wZZhXf687ZTo7yo2+CB4kVH6ByvG4kbkkTU0bXkWps
dbK49ezj6tsh48rnnOgiYKXOGXsRpMweezWOVgDJqqOaxvjBKZSNJlq63F7dNGF7orXxGaDdWvh4
nkoC9rveNTZO09zqjrYIfH/uMe/cbw1OtBBHWjjWziqfTWrRbFcT/OIWwiAaRP0B7hbChWmMXtbH
9lFAlo9nvxu+t77StvhQmM0rhuVRfBeuVJ/QgYlVzscyZzYcWcqApC4vsDBi9cdEbHMZkw0GYsOA
J+atuWG3TRu61aK6OjtYPFJam8xA31H64El09kU1u/dCZ8i+GCMot6acqIWsJy+eaDHrsP3Vc6uh
0mtgtGZPYN6AuxdFemI6jTVUPxWSy0GPgRD3RwUfv+S/MLBlcoMDZvYaymziuG2lB9kn+PPiCSK9
VnYHJ7QONHCdjcG9dLZ2aVv/OQiNs5zAS+kDZZ7V9KGBOF5FRe25I9HXkWDYQjbYYkvcH6GBXXrE
YLRJUvMWhvZ7amiDN2naO3j9V6V0Yewr+tmn5qQpB3WlzhbLrGRDy6AzL1ruAlu/ZvYl+dW3Nb0g
0EfMhWAIgHuao7dTwfBd+lVx7rppE4bimmvjeVDMZR1lTzoHcr0DRNBo+ipM5OCpJqI4Hy/WY35S
/sh526iOPSca3+JsrKhlug4CKBQTwZ+Q3Ij2Q5m0d7WGAUSY8ThpzVvDx12CHkKjaXdpKe+Rq191
qyenEn8j1rpCuAfWdI7C9MoIw2v5+Ch4fkuNeDuk9SWBRyrZ9zgat2QnGf9R1dxgSQvZEvoXAHAC
1QFTIU/3wNNSPlnVjF6sF2P4qEXDUtEPkwmXLU+5tWvDWkTKl1wpeFC7L1pSH6bKoW56azRnCkwW
TC6PoLqPelqscoIxijPcA1X7plaMrtJ0q4zuE5o24U4K+nCXLEuj9Gim9ULtCbM+nCDXi/rdRKgT
EtO2iKOdAM7qC507PvFlmgW77N1Vu3tojvehfIsi6xWfEs6ygRP3lK0G1X6CO49TNU2P0HmwqIAj
DCzcSlNRXZV25qGXHqVjuGQlRDreW0mNXA8eY0jEeuw586T+3U0YgBvuR5YBeFEsji72yrSMqzWf
c9lndaey8XK7z0xHsTAM53JQ7n3bXg2t5aag9Z6WGgAmo2oHhLRadFK95n51iJPmGepEkdeXiEgO
u/56UAFSuJm8430m2g9eo4C+mGvc+h6Got8pqvM1cwhLp51cpZZ6U+GvFAF/xJQTKB84B5Az0lXy
7goVOTmNsk650sFRCFPbULK6T9hpV6bWnkyLsRr1au7CERbpc1nsjdjcYNDjDGeBa6+oUfGBvuOd
uCUVNEzQOVsmLysQgLO3P/0wXB7MNj/PajlNBDeDCZOtnBndPPjGd8Y+i0kiOnKLUxv7lBVrIauj
qxs7yJurMVIXHQjBaIYalN2wHv3gKEomYU7xFqS4AVQyJXnqPqUYwxQ9fazb7CmrnUfD0H+knfo0
GMpaSetvQ0WLIAXFXct5LX0oaoqAEO/vpW7TgBT0F7v7YkNljI3wUsppD3L/q+zn5ZmhgxHXL+gB
y9685Ri7F1NSP7owNXSh6HQtGOA8c0aBgIPi0Quj5t72UeIpjnGIffo6hio8jyPtfgNbCCUKPCUx
V7RIVni2Lb2mf9fIEO50dy2A5i7jAj9/mjcYAi3D67LZGl4H3do0MEUkrn9iME9ItNKL1VgY3tib
D1mRbQLFJMY4nFpDgVZgmWLrIqicsjKZL3xFeJ6G3v+CNaLjLEOAwIit4RrQ8guntbV3ZCHPsKw2
nca8Q2kfjZx9GaXQ8tRSL0+h/VYb4bWIaIdNsOPgdxNZLJeOHE48e2yosVyLriXurevlwmQk6IT+
IfFrapFPkStpc7xNo7WJQiImUXT06/Y0Bf7XfHIp7i2TZVfZj1H0zBtfig57TiGKL63vEwKzMMSb
1trJJ+5NefCQFwwX6phthLYwt81g3zwyGThOirgwjS2XwJH2mOtx6pjNLewZKjQFXnZoa8029LX3
QW2/goo1MOrAe8trB/8YTctDfa7NkgKfZpWk8ffabxHIjP7Bjv2jqshXIUDEtVAoWxpSSphSo6r1
zF5HGCiOe+i7cVxIZ5END66l7IYPs7748tIO2kfi5ns+gizYFkp1LbsPwGZ0h7IvJPJuhKXn1luW
YpmdyMbH9c4HXrDIGDAxPNY46qLSn0s6nklRXYmb7CbGkA4mHaPKH+trQCdp5tFYtNbdYzu+N+OX
nOuf/Vi765Ta5tClmuTf2cH/yp3yH8PjqOjf/l9NoWs4RVBX/rM95fgVRPOf7Ch//D/+145Cc5+O
X8C1cI5gX7AREf7XjqL9S1D0R0082UhVqCrCyr/tKPq/HJIg9MHbGEZMa1Ym/m1HUaEvujRkq6pJ
vA+t+7/Bqn/SXHQKANGuXJZ5/gI8KbMC8otoHpMGLhKLxFJvKfHRNBNypwNlacVoOSgsRff8yydz
/UMe+9XJ8TMr+Ytq9vMFyfCSrBcmAcHPLzgE7UDFEgPEkNC4Rz4l5eoP5aJqtHwRpGwOxeAjmzMr
EIpgmuKGFlCryKQop+qXZBjSVa6yaEhGv2UMfcYfGDVOJBwIapSUztls7wVayFLpAJZWUNYYtDFT
/ec38kkamt+HoaHO6iqfn2VgCvrTB2cMtmsWBVkl2g6tTaFPOrd8UazcLnN2//xS9t99aFiZTDoh
HY17+mdrg002JMw5bS9MzHEN49rFVEUH5FpnLVmEl2PV4VPNtMeaK8aCAhk+kLZEpQYn1sqQQJdw
p0UeCNjqmXJMREZeMGxHClHd7p45DDqcdtyVelPtR1g0qHxh+56DC10HgkmdGUnTc0oc71pSPelG
s88Ms5l95GzNTDhogOau7itcLjL64tqxoEmdJrBFmKv0GxfTUXfwpbg90WpYL5uSeS083wpNuGFy
mzo7BNNoNerz2LCfzOi1yrsIny0N26hEmGbrcUBOGdprCrYZPOPRb/NDUarfkImqQ1ik+3yoG3ab
YTnI5hKwf2oEhhaOE+2QLbckjO8Nnb8ER5/6uH/TdeXNzAnYy55sA1fhqeBAZ5seCkjyGsNreWC+
a60EozKvi5QXuMrfg6ZLNwM+VqpmypHvm31pDHVAK6nqLHXc1OA1u5ta59+ceUtr8VwTz2J0Bd5S
OVGJeW3t7MNlx6AmZnYuOFwte5Pz89w0V7vZdDXyPt53KVEP3W7pMAhD3V+NM1SuVXtrj7ek8RLI
oj+xYqDAxniNt/LCoU3fAJgZzoQSSJrqjOp1WPFnrGXodAq7YSesne902l2PrXOSOsdYpxYtMfzA
Sy2ju6oENDE0k5ehYQ9+ED7lg8vQeJ0ODlqO05Y7yttafhvptFcmh+CXgp9+gfQ4HM2ub9eIgta6
T/jstH6gBrg1r8VAT6ZDrx5KFh3CoijLlWZIf9WE7nNflg/g53Zq3BoPo2tkb3baBRuT9pGNrxFT
BZOWPsoq4GRSOa8yziVGZeWBMGey4YMvrnpZ6UfHaIcn2pVvfcIxTwojwViXole6CTjHVvxoQrKl
FTSZ0B26tS7VN6eNiXTMJ+8gjvNF1wPStmx5ggvOiBsTOLER2rtKxMSVU2KoxyicrFkYU/h6k3oJ
8URD9qEUMC2xt0vJAMUd07c2y7S1HlfKDvt4/DxgkYXqXGDMiglarQCBUjDkZ65X2LIi9ZJnW9Kr
z4B7glXu+HdhDkDXHAzsUHPqpQ9+7iHFBMZZBjnXlND1VDrI4iLKt9rofNGnQn7FpC7SVVyN5dZU
tGGLqVs8VW4R3Aw9BWs4JCEnkmgi0cuR3amM8sHiWqIyz+B8hXxIxRuTwHbpaN1Dkhn2owllaz2p
5g8LAtN75lZMuCvkMgAU9EhnDLqyXsSbCLH+CVBWtKHYSKwJtpmHth+fAplTf6ZYr71u2xvKb7SV
Ean2ZkrCVsOiF7QvTlSAtBvLeVIUWSGztcGSy1rpjR2Wd/FkFlIvmX/J+i2fiLqGtap9l0WZLCj0
ZtRqUy/bdsUBugCDqWb6cPLipgViLgekFHyAek7mJt/lgHwPnFWTm0Nn1DISfUM5d4Jsl2V7O8be
r7YI3YNgdNgxI1wksG+p0Otxb9XpPdJrDrUsSC+CrBjWJbCQg7SqTVBGE1f+8akGuEmBa34IDRJB
bcQ9SJKMJuaLjKOxOWzbSLcWjiJGLoTOD8D+b05qvpI1NQ61YwRYjTtc5659Ndqk93xpIGz22bof
NbmikbZicC/idkkTISNgt+7XeAYBR1gEFfSqmEtQLI7DxNjwSgNJI+W1kRGt7SO/FP5xikQX4dSb
hD27eG25MKsWY91Yl7rNuQ/R7iEoXLRaRM3OOqQOs4cw4EjA6jSpX6rQ2EtnMlaROvSbKdN/IAJd
cmc4kdr2l5pd9gaYMizpZcNoOYu61IvCvDumhnrhJpyfJF95X5LSqgw9RwPjOj+l2iQ55zNm9Wu1
eB2tWRosjFn7pH4sTxmzlgOSb2WB3qKVC+v7EKSH0FT8jV0mkuVmGl/RCxiRao6zaqSsD25Fd4jT
kx6KGTJuO4lRLdAtYoyjPLXk/48JCYljV/CzT/G+riPy31OdiKPq2x+KC8StswhICpr/PLPOXseM
n/ZybDqd9HUfeokq4PNMuBmkxXisNAFrOQnhEEaaPGYGazTLlMrE0OzBRIxf+8T5XpZBSGSzDbZy
rmWxlIbWugaqKdL1JtbNi4DmT0kfeDxoWKusyuyznva2l7q47id1Y1KHRT9TtKN+RVlL6mW2xhAr
63RieIfXsFpYgsHHaIroTimdioZSudGJYXh+RIGwz1mF8S8u3G9WRkEdJQztPgk9v68+wjpAmIRd
w2qna+eIwQ6P+By7MzIgi+lI45YDazJpSUOP1SmZ2pSrLexFn15LNPeQZhwz/Bja+l1MwF6dtAV9
2zIgK8hZND20yZqGlD7yafWVyReVrte1NRG+k4rCl2rVGhDS/DLy09szsL2UIWJEmNv4AWRveGoq
G09WNj4YvaNxo2QHHAPfXAWBLo6iHxio9anD0RDiMVaQj46h/7QYwMZRDTBoNKTbcb5xJqZXrj2O
m84dux3wyEct0zPCodVD54dbezSsQ12YJHyDVRKn4dnlDqlIiV+ytpdD6PhAJG0GUmPRtvtC5/jZ
TuFrJAbaLaggPEr8jsu+yuFuU2B0Z14dscQYdn5PA+Mjrfhc2qzeScPoysWoK/ZC9OcsoJZebfP8
BtlXkr+OuldCojuwQBRaOpBW2fYwt+ljAy46zQeKCKJ7Q9J/8vEcgaLguWUxPkZCLw5DPXyDEseF
PORD1hKXMs2AAlwxlv1LztnktaEBz2NKV6075LUDJpQzREgqM2iK4+uR1o5UVXdubY3VdLxSLnqz
svYc5wQcrQB2YBv09xqx4+JXBPjDkUrMKEniFd3MC4pkCqYDbIYdJzuAczxgtVk9gyfwQrcOwTCU
P2I74N5LvDkq1WHlBoM4W44gexkR9+5iZ0JxMI2FkWbdt6nNXQ6J87nIAkFE0Gr2pLbUeSaOvqoJ
aWjLOBnYn0OOEXmr1BBFoR0zBQZNnCXuxpDlh1Pl+EwYtu84paRLraO2MB01c7qYSq5bDOlNtbhY
jdJ4pTEFVxb859lcueZB7GFjdVenKcxV6iqMLSJu1lkcpqdICw2MA+w2GG2sU0wH2+p/2DuP5cqR
NOk+EcqAgIjA9mpBXmq5gZHMJLQM6Kefg6zumer85++2ttnMYnZtXSmY9wIh/HM/nqOXHJkXL2o7
fTVePcMJRw6iMCGlxbGAFQEBe09AVJ3yJpXbWqjpzHFfwBjmyDIGgteTDCELcSW8XRTAHKBRZd6V
k6yJ3NNz2MVUp/Yiyc7TZFcc4vB3QLK15fNElOswU81361decTU1Y/mRV65/5cnSPpZBBrMhDYRF
5rlH0zTs7NZW+SlDhnoogtimARKaUcNQ7mgnSCbhmLrNCesWNARWg+jGN8b0vmz76jPnE3kTDacV
BRbnmXcHy31guzeURo9n2lprlhx3Ok81yJOCuPY+zlL3pAMTPwBw2sNg4qMD0lLuhNGzT8uCdH7c
PACYat6D3IynPa6A6EkUYX/2yQ8egRijGBo2UJEizTAqtT2FGasAEeva0H78Ru0hJ+aYW8RdZ03j
PvKrdq+WU9oKeXIpuJ/Gd6FRWfh0vHNbVlTLq1B/dg3DrUobwS2yakZbbtvROGVUxqmqu+bRtvI7
jCEj/qvO40hOtcC+LVl1GdE7xoYLvLK5ahmTtZn4XC8Wbrpn306mbe8kuB3KFisVJ3j78s+vhMvt
8rdbNPw6GFVC2ZzB7AXA85dr+zwwVvVki0KUVS/jchBKhCWJ9Y/22gUcp2gR23jsw+soqP6FHfQ3
ezI3X3DEACEWRB5v5+8JFpsUjSNn/m7wMRbli036zo6Z3lkWK5BJYw5I9DTCK6aHP//V/5YE9T9B
HP6DSrX/WV4+8p/6d1ri8tP8p5b1v4ODSCrJRX/4JwpUHMKx+MdI1J+/528alPnHkm2iscNyzF9i
0p8KlPzDgWdFXkI5UMF4WP9LgHKgICJrIErhbIYj9RcBiroO6ZFgx5D753/9dwQoix/kt4d5qf0Q
/lIZQgOIZ6rfNCgjB+KYBgAmWj9+gWa+w8J86GjhbVi2TVFee+H8lQ71zWSmz127aymJW4aYBVaY
4S4fiSiMU/NmjdFhWpYBPHqXHq4EN43hGwWCNlG7Sk+6wKtjde6jiF8gVC0g//QMhw+OcG7fGR6p
+0Lo+xLiEZ3u6a07cgMTdfgU/tqAXZRzoPo/ahJIHB9BvhbTo4hgWAdt8jmlAgldPNSgRu5EMEFb
7QQX2DncpYVx4aolKIkCzZIHwNDK4qXF8+h7AeYrQpCGNYAnt8VTLLxjNL4gdMApLO01o4h9l7Ly
JHyv22mUBrtXAi4aouxqbJUmD8/pGOxMJrp0N5iD2vgDQzfIaDNQaqLzqefeebkfb/Uo+q2NaLFx
PHxo0UwONRnUfJgXx1ltVVwClj+00Bvikg4VZCrdurH3osPeXRkMgcUsL8u/qAjzioMk9BNjNNst
yJ5sO4xdcEqDZrwMTffDYsFFHjBA+7YEo2VBo1/dufHeaqJdR19EUIRXGd76LZ4W89VFQD84DYf4
oK0PxJu5fQKKxt0iX7Upaqbh1X4ap2gTLqeXzj5Jt3GOBYv3Hl53v2YHvcEkAtc/ir4Nf/wYjH6H
/wRzFlcySEtD8Ih1cqIqrXmumYwelBW9VqY6JhKoj9NbF9tsLwUC1tjUX2mKDy3XE5u07FG9Qig3
jpuOjxotZDMMwYcMEdr62H90cwu7l9czCccmv+LWPj2xszMO0bO3jscwXAkwB+uZ/ZsLvE5WhOxA
0izPAZgm+qpNoyaX38UoN8Di8HTStGLH3wB9ubEz8VnJXPp8SZh5jG6ZIQG9u+vMmtYxFB03xaE5
zPgEsr6o1gDXmmNbkLDxBhVt/TF6VkPymQf51Zha7hkDjrjvOXMBA7eYD3cl3/Ysj7M7grLrofmv
vTK4komELJbUxiGhoGYdSv5pjYw+m9K6Cwf9akVoU6w17qavpLVvYsjPfSw5sNiiOaYSj/KvjyMj
fJxtIebRPNLCHawsoNxg+oLTpNPvSg3utmO6sgoqJ9vYVbx2ZzJTOBuhcFu6IrSUxbyM+Q5C4Xth
JBQw8MIB2tCbaDr5OVOcNnLunCxrDkMGt1nbPASCWbOVqJVZ6rMe+akqz3/0yuoxkh+FVFeFrR+o
IzAjWNoB7oI+8x+1BTM8zOp3wzI2YoLw0WA8KXC0bTK3uc3CTm4p7h6xnoibtjS/G2dEFPBB7vyS
SYKTXXI3j5zqEHf20QrkpmpB+1fNAsUuqKWJp8i84mlZbBn5DBAy560ajZ+JrsnLpTETHi6rM1T4
dLCaXaNZ4LgOoS56gpJvo36ENr84bEtuPU1rriMneLQBXf36ZoQ1trhi48/UYX0QBMx57uoPmHjM
sirc88RQtr0dPEGaBWeBGW4bDuOWS36Lb8XklqxMGk6XYvcA5s6aokxM4JzUVpwfez99AJ2APTP8
BAZxdD3PQynRL64Tnf3R+K4n6u+Ax2zAzOP1mzqqJ1PQ7hyFPnThA39GIlkJTIa4XHMiOchs2jR5
n+MYE8Ui8HToErFd8ZkAWiRiR4dDMD1NszwYDiFLsg8mgEaczUjXU2kYWymSzyxDfTWgP6/93Hic
6O5kSr6ruaiugdzy9YVfJnGRuBe3uRp2cGvOvscNjjS6aFp+DWnwHAUgnvJnl+JBazJuZZAfBNm3
OJ+WNnnr1YjLn3Ylrjo4b1LylMzqGQ113o8ONYY0Z1znfpPuksy7hIN39tt851T5UcgIzxMeu1WS
my9mhe0b19nK7DvmhyTt/AQndaXftZk/j53cV1z/w2RYm/abV3GuCp2bPi9vEulvLCO/1cLgFixw
rA5n26G8pvSPuS/gXXkrGxMWCtkTvlRMsA7el3cif0yF8aA644bZ6brCit1Z/f2itBTxXukvsOHz
KnLvFXdGEBJfNqEL3wdcmZbf9pRsESdo4xCrHmIMHX/rPoqOPgWTBrbZyvb3+PP3zQjtpK5vi/kr
CL+RhCW9TFXIn8Tx9VBkbFBlox65Ru9jKl4D23wBvbhy4vZCScih84OtNCZYTt19WpE/hisIxmDj
p+U5Mau1wUQ2Q+RR/rxrFs9kKFCpDIouky9VO8+Bg3vB7M7FcvmL3FNTZnQBWS+V8Lfe2F5YcyF3
Y3QEBqHjYafJXfRutsPqty2QxDjgIl41x96bLnMnT6YFDoPLicynfWtC4cnbr3Hg3lOkR7uNDz6r
Hh2IXN30aczHk+m4lzz9nrR48hvrXODUcCUnCJyV8hTo+34ojiokuNEaN0Cu2PWcq2ZcDDz8oGYx
XuU5CZepcbGIzzFT3PKh8dXRqYp3wL8miwcXWpnPDNiJh2NNgS2WVyRPUuPFWzBh3oQ0G9bauKmh
IZCXGJ2rMsyqA45PKHb+tSgbvIVldwiS/iGdka0mZt0rLSfnCSLfcIPn9Tuld3w7qCbCPeyI3YTH
j+Qaii50xHld50DQRQD1HJPUvHayMNr0oWUck6kWmyFCMmvHxj8hupJDFm10X3oRgI1gJInsko/p
LNBPuvI5p+S0RwSBfOQliPazpFipUDiAY2RElr+IQ08vnR19uYtFJHtMIAGAVZ3OKCbOyUrcJ7fl
oW3VhLc+79mK0A0wNVn4U6L7vGr7dcYts5gM7D+gb1ZJL25Uht9Tjzwiuhq9NYkjrvJibL9HF6e2
5/TJZ2rn04s3DXgmIJ6DIWR6bvWRi5GCJKzX5IfAG0g59fxJnWFTFOJPmzSAIer04UusSbNAnkpW
g+ozpgEzwJCpx0sTc9V2nBx34FLOQTi6OmZm8OlZoIUSnAeTGQfbYWn18GFCV8M+NRfQoNO4K88V
L47bGntdc4oqeu1taR3g8aMjxO3r52AppO7csKbYJUWxs1p1nkx4O9jj0FKiJIO4qO+GPlv5Tv6z
svNPMRDOyIHYr+mVJ75qtPHVaNnnahb7akjnXVv7/Nu3vcYhmhl3IPTRnWIUmGWEQFYFJZeSMw45
TOx4BEb0l+e+j46lQsxPaxwhImBqkyXh3l3KVeKp+wwr8FMzZVQYo6HUgEuCnByLb/T8pcjCF+jU
3Tf5nj3tEfeiGuAhZyRCmMQA9wMkuxqWxhcV03UXe920cniJCFSQ1IgTA6/8GFp7s/Wf+aV6bS/9
MfbIv9NaOmUUC/3OmVB2MRHVp7ILE5yFjjrG5mLqBd5Z7kbM72Sabv0asFxnA71EIV36O9qHpdrz
TaEHb+oseQcv4B3jpRvEy/qJaQdJxZKpwApqRMY4jho/sM4FTnegaVV1ZQi9jFrrdGsajKsD0W4C
G9Ozafk/ynz6cILyS3rVRXKS4P3iJQuCWZ0J1sVLNw222lBWa62yR6xQPG6lr+ghxz4c53m3s2RE
WVIVeDdeUl7FpRu8Sx3ThLX0GI9OssA6EeMo6iqOTQLca6yYfxgZs5uyKJi9RJwMcjoRqd/KCRUI
K78Wo9wHtqa5MO+mBwprGdcGHN/Ntn8tIfysgqjb2hKoTjnTkktH2TaUrbHSVljv6xSzbNykNat0
kV9GAmXrhLJdkkf8MELDWUE/j7eMMhnKMQOEM8f0olTGW57iyaUbKl60IJxhPp6hsqCzmPHeMbVS
XHRJdaQh+z3o0dxTQncbnsaMdYOnCccvMJ6wZ7KUVQ7Rcey7QeWqjUjAy8UG9zqYPcFGqOxtptRn
ZdTNQ2h/hT6+NaajrlxmdyxAk+Me4r5gakfuApb9Q+9GegMoFF+OtDikRlmP9TpqNrJTWAi5D/qQ
NtdhHlgHMaptFfFthiCA8gjLsd8Fd2Mw3htL05SbzWvKEKONbrGPAX1iepR104YuEIchc5g8TRnP
Tp3x4eT9kF/XnNOOQ8eRsocwNsesntT7PvEDJ8dJQrwVmLYJW8COo8CEZ1IDYy0czmqkWQxqU5Qa
PxoODKu8yErMARX3Lr7akqBR4llM3aESd6MiyeFddJJma8Zi00tNQTh6rhFtGpywsakSSsYKtZ0y
s8R3kfLoFh5l23OWn/LI9G/nhu+JX8FTUs6o302/DxSg38bkWhWPh0pPECWdKN7aUMugjHQNVXDd
fJ1nxFo1dbYnn1S/EyXEYdz2SXkzPMvlPR+Kajt5cDxYg1/tUl5ymxq6cnQ7BncD9U55cwTSGK6z
Kp0vpTXaG6di0QgxYvLahDeiF8M66LJuV7EArXqlbDh77qto/IsxknSymBBSHVcfhiK+Id5/H04Y
850qeEb4qNZjVF2TAgDNvgS7vZ8UwKlNVupob1TECqKJG1Nq9EfZqBMnnIZ9liNkZ1SYdkP9UOFC
X6eKhzPXibH7BRmKmbZKr3t1UyzaFXL7Cr3zS5Fe2lKIJg5w8tAaq5l+tkJRqtzHPzpICWkXVhz8
qdjOg86+mSajv+bzgXObwHjArB7AaWY8EKX2eoqTe5UkchdRd+66+ZfNRWZTzgkhyrRAObBuJECp
zjJ8JOEWvppDZSMBVjCMeM1WfqrPFC5XK9MK2jevcSKuckaLylnJk2Eo1uJ2PKGbypsQ98FaVFW4
TY0xehegLhnUlVQ4Oc7ABJ/lZ1IfrLrLjIqFgTZ3XpvevHOc5MFJ4d27wzE1vL2/ZFoByx2MDcdd
rrKZ3gf1KNad7axjRyisIXnIJFBtGqnlaqB3fNX7zXyt7YIsaoyXMOsHirI7UjCBctMtIRSXdHYg
eRGnSfxoOs7/0g/qVwcV5dDZRA3bMBrXEYx5jvlygkQpOJvOfp7sk77xzypU4mj08s22jAxQaJfa
V6NdkD43Cb2lUINnRR9MoXEG5tatEcpTrL+ZjXwt97CgDl+KolpVRn2yGvsDhOGAGZvK+6ldRKM+
mo+mHfbb0hQn4fBllMEcX1u9uf+LFPjfWK5+12sXyxkBdiXY+D3TVr85ldpAga2cXYaIUbeTYf+F
G2Q91j8GaiBSrt1VJP5UiP9Pp/1XICvfWjoj/olOW+afH82P35TaP3/X35RaPIEChj3FN+Ca+LoQ
Q//UatUfgG2kNAH6OsqXjoeM+ne3oPcHmjy/zYVCw39ZzGh/dwsuOi6FYqBE0A+XP/rfEWt/cwvy
d9sAGlzIWpJOEwTlfxw7lC7x3RYgBp257XBOpPlh634iaDae0k6n2798Nv/Ng8uH9/ucAz3YcrFA
YrPzF+/b8gP9Zc4RzrB6qtbnTEiVXbjKw/o+teRw1DUmd6IXVzhcCCkv/YZ9kRxzDsjDmFvXcvLC
fbO0Ieo2N1+dpSFRN3QlqsbEWah7y8SwnUAfdJrxo6qE2psULbZ/Ni7SvWgtLYwpG/Ex6J9wMt6Y
S09jgMIA+oDuRtkwo86XPscQ/9g29c2lAABTLp2PnVsHTKjogYz0rB+AmTWk4KmJlOPQPXaTYAob
Qq/xY9AVUeNNG4OCyZjR71ovnZNTNlY7FQ0gLX81UiaFOEwwG9ZTPhzsqnVWCQoml8rkynKau2ws
mEMmDiVuMQpfCuaWaG3pQpt2OfeVSzOmm0eYFDvs+0tjplJZe+59B/olVxdA2qPzqdKlZBMsNX2D
fORXkm6ZW6GtV7gz5Spb+jlxxtkv9tLZGTRLfafd2sYLXxCdnnE2Phq5bPZzJN1T63UDEhOFKArf
xdpfmkGrmo5QmxkX/YlWa15Pap6uWyiFj3lZR/waGkZbh65RubSOagmVWfYpp6RfpaTWkI44qLll
Dk7SbPqg3uWUmEKUp0GBAJC1HuZcbvyCDAL/b9kemwaHlmsx5ltKUVN+NYoCRakFnup7XrRwYxiu
+1CF4bQhOOKsdTUPn87SuKqX7tW4m9MPjtvzneSscNP8Kmkdl77WYmlu9UyvXGphobgm9LqGnCQ2
WjT2PlhaX+Ol/xWZGvg/lbCNKCkczS2XVAEE/ig33Renj9Uaxo5/a3NWs5Z+WT+ts7NeOmc1eM1w
G6XjsRCutWuDScN2IOuYddmXyySWeSkTBpXhdoysi1pC0REj6pPXutTdGmp4D5cKXKdobuOlFJfM
IN01HhD1mkPRHjuQffYj826S97B4fY7Q2NDZdOkLfw6UMRwiHBmb1nbv2FyWa5XxUbYBck3xbsRL
Y28yXIMU2aily5dU1aGh3BeuEIeipe+XQvV0G1EBDIiPDvDIongUEUk17vMS0JBUNZj20kYKSWM2
7QHjIgBy38vurYlUFHNz6oeZuMZQshcCke1uJmekqZh+OU1FNvHcdVfl6mwupcaxBqsSclfaxHAk
L4MaTNTScZk/cDtoRubMtmtsSpviom3eoL/So5E+WpE3fQ/gnw/lUq6cLNcaP5P9ns6meiuWEubA
KGYuMljGnNnZygylI0nK+OBkvF3eQsmEDkNH0y90ZrxQNJOFpwmtsNxmIDbbhbUZTuQKvYW/CT+u
v+7msXyVwDlb1rUj/oprD8TuAZEjPmM5gNy+UD27he+Z1l1xbXPE21VdlfHRCv8bygESGGzQeoGE
6gUXWsgO71rXbMC4O0zAOGJGC17UbhnwOEZqkm5gzO5jCLwAWoRIysOTcooro+t0AZYmkEvR2Z29
ucBMqUmgi1AiftObMV4Vkfno5VG+a7hkZLZJyGIBo07BD7I/MdIiyFRYxT0+bVGcVBvDPmFNXrW1
bW6kYT5UPthVNZDHaOf4sa20zVCJC0ILWQojFcsajkTQrUX3MZvO1SjS6phrYpML5rVRZL3M3vnw
E0WULadJKFuosKauHutfoFhucVWxAU2fwwSs24VbepypudlCoehPc5jomwHH7hM5VcZ62ivXERNI
LKmFe7QXXm2gGAvVIGxTHwhBPZF0qUCyqhweItYNBTHE+hgXBO64wHBbqLhmy7sYtMbDtABzDUuC
l1kguhymqfskg37VzpSWEAaPqyk4CK8mqp8/m3M9HRvVgk3sa6gddiY2DYPKXd41/rYos/qVOIt5
4kl33who9lvROd4OBW86O7lLxhDIKtkOK6svKlxkM9a7TRpO8dY1aMJWdtsceiYWYKgtLCx1TLVk
ZTbGvdnj8KeLl4HWONkQmEv+msScY2gUaf1p1WQhKT8RNLckCfOUpuRlC0MKJohhJe0NUVrr4lHm
/OF6ENDzxcE1JFzcsz48JJP7WrgDj+Qs61UvFJbX7qMb+2nj2Raoj6m5tBqsXGTF/mGaUatMN4xP
vNL5Q2B04fU4e2iIEmsu3/61UCXymIm4FkjO0mXv3Du4Eu/Gwayf3YkXltDtyvWTdwLFy/XovcYL
bnho3zJ1uysiBQQOlbqTTjRQWOgCPErsYJuJ1ltb8CRWQ+OOu6ZrxKmxEQvgSV51uUYrzVzmzn2y
cOqKz7Ei2p3AgqWlkxFOlpQ7L9MJawv6R2wEaxc3NFrY+FlZU392GD1jPmb4woDmiotpjE1rCc73
bbsmEpqvGQIpcnb+ZXDDY8jHu6F8S++kSdc20DdSs+bcZ/d04IoHZs7BTUp39wDa43YSxfAs+SBx
KLbTlVdCUTcTrXdDhOauVYS9ygjUbpJm9G7Ri4zHDEtK5rrNHZoZgXHS86vJbty1MbsQm7uE7NLg
cCBgwjRhewn6C/YgDiE9pO/sjv4B9Arh0LPuWuoxDSROvxQuezN5P3MUcfIkaw4yFGSY92CR4Kmn
RCDTSCXMDzVEYgWFxmoIZDf0s1+xA65TR4TP0O2doyvDlpxHTcAyrwkztAgHyh25S8aZ9ZzOk35L
Yy6z0GJi81kO/p662QSVjl6KwGlglTqDPBos3qvR9bONZUKPKDXRWRd179pKaknDs6TXN2MGHwjs
kWqUL3FGyXvgtFhhg4AVqk3l55hX+7Srikvs4NxsC28vXdRnOyeCP7BrM3FIeUttw3rMtOtuhhBF
pA6YtFa6E3thMHUXEr8ns9j6ycOMyASgKg4QqrIdTgIXIlHsMoBM9FnWBuePjtGJy+Z1xIIYY9Zb
cmHA/e+6phtWPCK4k1z3uyBCsamyMlqKTGmUtrj/rmrVB/AWK55QNy/3IjYxpKWpb1zaqpmPhYQZ
RGeIex4cuyHv0YJNaCMibuQnannuG5d3rdGsUYFVPXUNmKKygFxdIslviORTZRR1QDJYo9bUoeza
wQ8PALaz79np2bE6m0wbEuJDBCHnNAil3lyV43QUAzjZos/FZz+yLEwa/tCKIZx3aYrgc6SUYGUZ
lDmrMjE+p0xHr2ajmzUCGDnqEWpdvi0tev0EoMgKrTDsTyFK0jVzm5Z9F6yZnfrJqeLKtNYyx2Kr
Y7HVtvNzzMYOcJLsv1yn5XjP8ryfta5ObkLbT+SXYqU8FCp7oKaIBWy4i5MCeVfTT73Xi0KaOR0s
BDoYUAOnAYxggYG6N0BR8hXHAKNMQd1RVdzhINa7yp8Rq6DrvCaOpnML7DhfATrnIY7C5CprKn1b
+OV0bhOUiuMgEwtai4dZ2cnbHQ60lNIYp9vnNaLSQKKFf3/+4KsBgolllh75v24W1GUQ+BPDeCFJ
1T2X7VjwlPPQ76PY+BgSMdN+YD0T/PBekS/wmHU0b92kuuuOzFHR0Hssp7hdwrD5AAlr3cBBA1tj
g80sUvvOaTuXgrEOwzqbxvJOBEdzMOTtOBXjppijHwqf87qVsV4j/8UUMGQdjyE3ipQBSh69ZqYe
H+OgTo6squq17HzjZ+OlLBrdaHxGBY5+p5mmR8OHgzYG2MmxS7vX3YAAnqvZXAmz658JXoeb0gHY
Zo26pkNkvInwmsyY2XZph8Dt430Axh4fGuE8BlO7MOYEXlojo2FHT1CBcLs527L2NUy6voq2ypzK
o+4omw6nKaICBDKMj+7l2eOQbzuzMk8FRX1frLLRuirREEMAC0+UmaT3VeCrqwD+w8vYmyRZmP7v
fel2PzvXylbU8QwcwzvHXdcN7vxNHLK1yMGuT8HQZsc6n7XH3LOJ1mSmglvIPR70ptk82QMWSxAe
IrgW2k03cCg4YhUx7AkG/ePYR4xqiwgUmQ5gkvUsaZ3AyNK1+fwQJtlwrI1hlykgDcx6gvsi4krW
2W5G5p6UihWR8+mMKD9R/Ma0oEuaq9y3o+/RHCiLLqbpdmwJ6iATqSeFa3pVZMmzZxvtrVvn6a7H
vjesqD2ctiOP9rNapvBOV1+V1mIc4LC6EUZLlZvNnjz3trOvSrvfcjePHqMCl31dVA4ok6bZt9Ch
lBlsJ1ZNbFU8r438xtuyVI+XVElNmbjSHfEaUdZ3tozOJIjz527xtphdM+zUIJydDayLBT9bm168
EWkLeSPtuFpUgdxWGGCNuP5BgOApczxMnmOA9cCEpZDQ9GF4MEy45l1D5L2EZjSykvOkZIFxjzn2
eYZb21ofge+Mx4hdGJSaesXFbmJvL346YbE2KIKPo+nLMIdirbT57QYPvUWREcEtpqBgbGzjbMz1
vdty2yl6eZlmECTV0HvboSOL7JOLG0YEYyt80TZqMkipdVLJgxT6kusiJeQy71sneZ5CwkGkL8d1
2DOhcvOB6V5dsZ/3Ortrivi6GT1m/6TAcVkBfGx6IiQVA4xffiQiHfmmyAGXpIN9yj3jpgiY88/N
aNOpYDNtwaoN7y35DsLkJVIW6ItWyw2WYkY3ISApJ9ZY0/srmbG7S5cZTDtGxrua4ukEKhzIwzhz
fbOGfUuvC2UL3ZfVzu7VNHW8v20jD36FDUDRg2HkVOk0jT5XnltdD8Iu1xaG99vMHzJ6QuLqm4UR
NliT1RhJsKUWmppsN/K7raux4km/mjccDcNtX4db8jGw0S221nG0EzLNkz7wCADkiL2aLWYanpxJ
BuTko8Lc5GVTr8zGpSW0Yz/kGtaD08jlTTcXIY9jFD+NgbFzpZWfggatmlPBXUOZXyWKnm1Pcva0
keot6aqnPPDJSCTMVi2E3sTnU+ioFu8LcfatvqRfJP9B50W4dSxj2PuMqnYNX9Nb0jIoNqzsWNnB
KVeI1VmCtZ7mruwUtCmGKqaWKbCAVR802W0Y1fumZvkCBc8POg7uOgTSskoie9hmPaXI1CZcp2zY
h5zjVwZVE9/tU1ApeY6T5ierpzrZQXYipPrmG1g+IEJehTO1hio34jNDUfeiBgaQ9QSdyYFCklRN
dIyz6n3EMGYkWbpLLfJrZYmfocyGxWZPRn6FrRiICoG9NY9UsVwn3bWMa0ElkOyvdah9DB9zgjnb
1BdOyEBs4ggEBzfXyQvGkyO0uas9tvFfYuD/acr/QlMWpliU3v+/pnz90XxFP/8aP//bb/mvNgS0
X28pPfAc2/SQUP+zDQHIPP/B8WC5mr9swX8XlO0/qEigpgDFeGlSWIoS/i4oiz88xez21zyBngRb
/VuCsvn/VMVi/eVvNx3HtIRl/05Oz5GXzIJOq5U1CZIQAOMPIYIWJ9os3zGSzFZO4V8XbAumQ8pK
I0HCWwbKl9w6VMPteiwlWBn66kRZVLnLC3ysenRfBwecEhbXYlcEGXG8sPsWMhg2mFq7FSHabu31
nbtRETcRqs7URdTYP0IW4l86jxlZXP/TEmQSsK+dUvzW2SZOUw5tvQFS8lY6FHsVpWGuGYG/BcuM
35AVtYg+uSzB6Oi2TMpyV0fztHFoAVuZPSPwslB3rMA3bj3C883CQ6djGgJxUVx073MMLlx9b0kD
ZwwJ1K+q0yWjbqbo9LnOO2JZ08WY+/nAsc0e11lYvrdkbW8xLtbYNPjlL+A7gCxlQ07io6S1mHY0
XnZkSrATyURJ0FZSoLvpJ3+oOCrbt1M1naB53wdYCmdYtrBn/aUBuziG5hheq5Ha3EM6m/JieJXz
xAKXSsw62buPSWFFOzbdfb1LqaXJ/8r94IOb/+usYqL7IXewivPUasmS4YZp7LNDjR96ZI8LRCBm
uHZabamV8bGGQtqAh+qtHKx5nKNm0p0UwErPf4uAqO1ruu3ubNwym0mpK0C2gsCqeepV/m6Yxk9J
cnpjpkL/UEFLYGgesTYDshsIUWq554QqaI5VSm4LahAhNaVEp+1CPUYlas1tXbTOuBspq6uxfeEH
LaS7tmb7yUU22fTjfK6yRpa7uRyZbOekssixbtwpyH24cCaevjkwqMlS9k8A1cXGjQHgBxTsLdam
iiJgZqcPiTdfyzE/DS01gXVmvajAuQ8qbAqt6QGBFWh3OnOvMkkH+IiPe+3NDLjRXLpt4hbTyYmg
vIUeBpNOwZqOeCADm/JHW/uHMOrvjCWzF0fOe5Y6Pz0v2XlmiHHA6J88l/8BRxm5gzrZ1VS5OMLj
+Vtb0U1nWy+TB4NNWzzOcWu/iyGwNnqOb8ycBmRN4mbIod/XQCtWk4cHQ5fZYwhcTZB8FYhmDP65
GOOlvu5LqJ1ucukpaCfWar2TDMQ3PY88Kq9mrnnI0qhci4JYlRlk5V2ZcmTI++rZ19EPr0Z/S/0U
bDWiIx5sNuA4I23m0FC7dhIqDkMnt7aq1O5bIA1QRTXmxzFOUakFjKheNAM3SAxgtcAAZjjGCdsU
81ZtMKvRJZ4gXBCikQLQBCWyPPUfRK2wgU749iR7/KYuxXycYoO2WG8Y2CHBnOHu+ZlzYKNXAjeH
rEe5Nju3ueR5mW09f6q2TeegplTdg0eLCfMq8wZ/5dOIR2aICxagovt0avVqKfs4zkLcpnN1jOuI
1r8Gr4rtUFBot/7gYlGvH7oaY04+4LlQOsQBXRXP3HGuMctE28IFywwaNra3Q+UTgkAX2WG++HAc
CjLLmp3diwzzGBvIPZM5EJYObmEI3RLjaredz4Zudc11WhJqLMbxyS+rj7EzH2LeWJH/B3tn1hu5
kUXpX0SDQTKCJDCYh0zmqi1LS6mkF6JUCxnc9+3Xz0fb7SnLbRd6BhjMQz800G13lVKZJDPuued8
p7jKVyZHNw0uaWleXmoI9vBI9ZuuxUvYO8UVTvz8YdYQJEdJQ5XjrC15vvcN49aNSih+g3gCGj3V
5WfbRubqXLoDaKk4zH3bH3tWNiCd+sS7XuYGnbSNnnm+6qs4la+zzSpP9RiDJh/Ygqinw2TOn9x8
hCvocck4JY4rmaf3oyBoXmL9QwmvN7UN3ZbZEe0R1ZL0Nf5KJ6TCUDqnhXPZzsOVtBnXVVm0EFeM
Zqlv8anf9yH+IL3gxmdcZNBfpnmX4ffHyS2LwGiabItQXh5nYc+72tRfCSa/2F0dgoQykZG7T13I
bp1VDHskcvlQ/pxvKcCOXSkR82yfc27NphRDY4ciuWCU6me0Rg8BbhnxWNYK55eqPXejFJY1oYcH
onHEBEwEmL47dXYqPmp7jndxTvw18jPEhDmOb5OItYVYlHUl17bEyuOiYgF0XVjmQbnFi1HiNCIC
eDT76XM/l8eJRx76L6y9uQq/qoK7Wvb4UIzWOEbwvSptPsmEe613urchWcmZFGOtOYQ7DLA7WaVX
luXUJzWi7bV+py4LJ2gebtnd4hc3Hj9qauB/Tq6NSuBP7p5nZLiLm4bhl8xc0A52jOIQYlZtucSc
jDpZ0R99+uHIj3r6JLyk2auJT5JqZeY4T/ASIHKGLQ/cRhJDn0ADb4yWtg8jBpvnF/jh5rL42JjE
T20fjWnBtL5p+ikOkrmrr/J6RvSc/S92B12Dir3r1ORQkbHFQB7BIOQvxddMUa0nW9CkUw1xOcfZ
1+TV9djzArKSFyBrnL8joDRQ/UR1o4JBo0Wcdlk/0L7WvAlvTg6oGV+JP1sQpbiFMrk69DCHbRwY
NiAW3WivorI9FHUUwnhqkqMuCkU3xtzeUmChz6wIH90Mj1xkD580M+8ZW4h36KoRC/OCY04IJpYx
xWj5qyVwbHV/hSEW4yJ3arOx2PvscanhvsIM8KEHSrvBb7pG+asEhB/zoGn4X2mGv42z5pQtwzEa
cD5NM9F3VIhnvZQyWM1japbmKU68S48FDk5fi/CEsGWPRJJb576E59jFIGWUHcKzoKIF4O9bSbP5
DhrYtLd0SMZX5yoYZ1qbGd2eHNe/kWX35g7NzZykD8g/V5wMuOWa2lCBicMSr17pXA3GqgNojl+j
332iUVaT46BAmcyhxxU0gcKabYa9KcFDLUT+wjEKzC06Pze1Gd4RyOW2j3vvQGft99IUxhU9wp+B
TSJNGxENk8k87ioQwWS7bgbJN6LLTuK7v5BJwJw0ss5KrkKRfTGM+M4s4LR02qHVYMAThYGxO7kh
oJTaToeg9eg1IpAht2ZlELTh6RLWYBBMOX83c/M7ltJ+g8uxOKTk7m/GBU8k8QAskuPEU3Cqkies
78YW96e1w0Crz8MKeGh4idtkYbc3SZ4Fa1XYLYfM6DhouWd91QW5Zz8Pdl8f/ztkFZ3u5p8MWQ6d
0gwm/zBklZQQ/GnI+v2P/D5kyV/omuMSZu3PMMW/+2PIYpIiBsWQ5QgCjjaD1L9mLItMJl5fsFu+
8lx8Pv+asMQv9gqU8oTjYLIhefk//8efWsoIpf7pf//I23L8dx05xHUltW/CNXltK8qMH/SjhSat
9Mw53aCg1WUIId73Ma2m6nYe+jcQA/717C9ZEPd0eUNFhaUiVqlJZY8aj9J2ctz0RG4TTrviMbhQ
7RaodDCvuSVfDRdX5xJyH0inIJST8LjBJ3sd112xI8tGX3IFG0rHnrOXDk51WABw8tz1eRrR0YgO
RH2NRZ+pAXh6ildAKZud7Ywx+N4zdHLbs8ajYwL4RZtxU4Km+u5NXXLMS/J5qsZX7EkJS1MLutEi
TvpzFHh5fcSAj32TzMKlJHfE74k3P8EyFJjz2g2p81sjcb+lfAkEQD1uMbYcUmcSlznUzslsSQe1
bsTapzFgQ9dwaQ1RHLyx+pIPpPg6j1JfSPUEMi0/ey4NdW/65SVJbPtcMy6tz1JQKOhvG0WjAXrO
Cv7moDQSaicmwFwWx1OAhdanPtx+cZQ+mob+UhoT33cpuSRrgDsrzZw0DxPzLnHyp65Zu/m88gmj
7MviD4/EiB7TAnyWN6SfnbmjZbyhb0St/mQzpUc58+Ib1814R6Z0JeEmu9woAqjFV/asP/lLxUSC
/7qXPPUS3EgDQ1PTmPkHPeOI7ka+b7gsQDA+KL43DdIMGEtIiMAM57R+bfXitclBPdXNs5k5nLCq
+DVH0UPa5w2MC8E4EF1XKPabiuRTkNWLdQOz8disOvoc5eOZtNh4sXWRBqYgxjqm5W2TZ2RWaxzg
AlF9wwnR30Eds6CvsE/hI3twx6l6XFKbahk+c4hb+aEVTtDNcXfgtkIOAyndjtMjq6Hs2Lvd57oE
z1Ug2W903dyY2UtHnSiH2F3deF+yEdxFLnd85b0qGJsy7ILasj6OlrklmMNaIedRPXIRdL1vXvi2
+lRYebPXnSkrhEZTPFYJQ+xSzOrKqfrhLa/Hlu6LvkJhjfNdlyGRt5eh82DGYujBHdRBPvO6i9ta
5E1Ljo8dXwzDMH9Tkf8tZYV+TZ/i17aGT2awbtnaixpO5Ti8xF09cQSWBDOSya7uEgyud3HsIDEP
rKOA6XL2acg5h+54xXQsNrabnNWEH78zUpbP0MzI/7gBSuFjiLEI3lCaX4k4aqZtg7jpQSv2b+rC
ee3N+CuRFFCUXklzSWeWH3NZSsooxpRz0kJ+MI+x1uBzoZix35oWEgk3fXzh3EGxQjF9QA+PdqFi
HaysHsg2VuUeTDT2XfN1LGUUmBUGNZZDERR6xNU0nZ5IcR+EXe1nz/mmK888eX3yGLpSUMHM+OJP
2XDQNSG2MIEa2I/Ws6mlvc37btyMlbx3qNUsO0nhcnPVILcTkn2OPBmwvdkWswdrbPygmK95SQy8
+bKO3RGxJnupxm2xiNPiX2Q4JoHh8a66dgZ1s6A00LZG8ySdtDhghb9nT+biuQvn1fHiIUKl+pSL
6KCdjJ55EX0Fie2TACAh7Sr4NyoMJh/6h7skW/7PN+z2AjcD7u4uodg0JbOtFecvpJoRl8htYaFK
6gMPU2eXF7qhIJzIw8IRcF8pYl7aZlLIh/ZtbjnNm7RjHqykFayjUQscsfQHPTnt0ZAchacVahzi
3HkcS/S0jdehRDtzMp1YbY947VN7fVn+PsZZeImi7GT08ipR5b1F1fppZrOGYKObNy9Lq0c2lvLK
yKanX5/lLtZGzGPqnlby+LgIfhz2j73PHLQN3QE2SeNDzeOJUQycb5sVcPer1jxhbIQC333S4AOh
VVA7DxiPieYM6Oncm3ZBbRrQHMtWCisk5iGcTl8iNXxYMPLsmnHod2yVwe8JZhpCNrTAyKg8wBbC
cGC/MBqZu3wiL6eG4UFHut3XHf3nvS7L61/TClmCvoj8Vd34NZkLQVpjr2wvXl0dCyMM34KxQkfp
eKG/ToxuiEGhNTRSh5FEW6oz8pumrh9a1QxHWbdvvmzbQy1YlsIvJmrL4GclVNH59ke2NFSHNICl
PWr1RBNZW+74F6M177muqL5x3Yull9shpsW9yDpvP1mIcEM3JHy6zpc596/JtuxYpNUU8OGJyPCT
SD3CEfLNb4Kpgpuq+wAkmMQWy1H6TVI+/wRcsi/cvWajfgSlS1Q4zBnBuoZImVL6KnIocGE6pljU
DMiANTuLmsgbXBrn3HCsIK9qgOdc8JyF8cDwZgA9Iz83uOxgltmFreZ1aeAu7OfaxkwhhPn8qtXM
GVcZhtpXMgkapxK7cdJ3WT8chdGRnRqJ/w0yhYc78dUf0zqwVZHgBnTDjxDSWPyWhBYaA5sm1tNl
S8NBckoQB5/bZLJuC8Ck3JsclRHlbrK8fGKx/LUnUVapXv/WtPffzcNPDsUWp1L82H9/KL6A7Pqz
lf33P/L7odj7RVoWZnT0ZOXbGNr/OBQ7v/iY0SVwHGGtmFtM8//7VGzhl5GwRZTk0vQ5lv9+Lrb9
X/h/mvzHVZbF2fn/DnwL88RjLcJL47gO0ObPx2K/s4jvUGqCFOgcobODzEdOabz6rsa98BNY7F+W
HPwuBDYBAPOj2Jms//4HG3scLq7CxwxRd2FrbIzWKYmvKz18SXGB7kxVP/7wOfxb5zx/4Z/5QOsP
lNKRgv/ime8O/VHRdSS56/Wsml/8Bk3bUmGz7/lu2fAv72prCsyupiRkqCrwedbPKozfVc+uUwcv
ALCwEHzywn3XGVnN+N21aknye3Z0NSWs5Zd87n9S0bj+Gn/6NXkvHcfiDOwKxWXzLh5QhpaD6YiY
YgcV9npQkb72w8FFVzbN139+S//yC3nSoZfSZaFK/sGz3kUf2JGlfd5nfM/Utg8FPjfoWZzy3wbw
vx3XlPzLuOYpx+JHOesN4rrrwPjjpZLydRAT0uThn2C6XczMOox1VH6xuGeI8glvJ0o6QhKdpPso
xVaCWbzeRX1H53Wlo+NSWZY+sL3ot8nIlqsnoM05lL/AgtNfcyJWQ/Rk2LF/MwppbGwn6k9xONi4
Bhw32burYXamWDvKjfAFSmuxLZB78IK5yZ2VjZcIt/zBlF5+Zwxp/DAuszxbyMAsXPJcEwfT38BT
VbssJIUVxUa6w8U34LUq2J53sXdVdUN8JXOc1JAbbPXZWWY4dn6sbgCZouIT3UDyYFfn7xy/L88K
wOyXzmjSj0s6iTwwl95h/YL+eG3imD6WIYc0/CVwiuvFnABlIko1JKYD2cr22e/VJed78ViaMRRc
18LYnhZAhkqLE6GVZh9xhyxHK8SJTIbyQjSz3XkQfAIYpN6+saZtxfcTPIFoeTaSdnmiF3jG1AtI
Ra24yoSPB7nWVgvlhrUgqFrn1lWFcXIT0ozzpKPRf5yNouBs4YVTzAGQ4PJuWLyWQEnXZye4lubZ
NQcOTLTnznovQdyxpTRwAu2BlYq32gjLzz3s+wOtTxhwwnlyUOTbbuEL0vL1YTa5KLTEYOqmzOKl
W3YgyCR/yzTOEINjVeTXLBeNXU9g5VjJCZSIbLAdbUCy8d9HRgl2aaz34xCALYo/qF+H4PfH3k1K
61zG4HKvR7K3VSA0vzc7wjLBeArDJgY2OiThy5I0Nd0XdQeapu3jPBgHejJvfduZgDtZUD+OvmUs
yKwzHnEU6zwNyYBXy00je/WxxZb5bM/5dCeogip3MYK0g1WFkO/WLc3ZfirMOjQPfr4gqnoq1+I5
GXX2JXfZuLSezM90chBJDK3FoJ6op9ooZQLHXdWEeIp5YDHJo3Qck3W+nJcJfKiT5qde1yNrUH84
26LGtT67/QewMmyC1uEVI+lbrsLvUBjbndli6TUZeYd4fLD8+TVjFO7WmTj+dTq2QAov1hKCp2GI
LvNKfCZ0yFLN00GfY1BNmzN0mU9GtvITcNVzf6Uu4ATK5ahBhMd3Wxf0cyRjs3zIWmwURTbRmgdD
+7YY06dy1QP8Ukc70LDtobRGpjr0g1aZL05HlMhBQt8t3uwyi6VQeFYVAudKftVVTMyWWHDitWP2
3Ftme5whRN2nYU9Icm7xpvSR8ikg1PlbR3KGT6cF4YuKUnPO33L6u7cF/TZG1bEW71W4b4AXB36F
8xpSKwsap9HHGNfp3q2QdkqUuV3tDO2+bYbpSth3LsfSrRFmxXZMQJxUHm6nsoq67eJI0FS2uFeG
IuDtZjfeUhFgAeu4ia32DUDmQ2XkOtnGFcuYfsyNILVDAbC5vKbPjGvZsQYQmhHmpsbowfF1CNdA
OerAHquZxwMrHbWgARMPvudOag9izb1juMmOPvftoQ/xisZp5TybxFQPTNvddVgXGUIOt7clex/9
2B/fFp18HQbVgH7MMOGt9uUJ8m9aDMV105XP2MrTrSvS6WJF4uNgQGBWITLwkNbdudIr5oxili2g
AlSmFqAZV3oKDZySNmuneot5UEQDiwfXLOKLmSxIHKEeXFxJnhMMA4CFZjRoiQE3Rb1o5u792KFH
y9fzFr0RzSQdw3g/jHZA82oR7ZYKUjBhrPBc+w6Rz8YAwtMN7TFZDPhbmcf8Ggt894Pz0oaWsR0g
ccEO9eSVh0dir52BvJGfXtKhvnfm1zCK48OcQIRC9cwfHGLjW7cX6rkUUGPmpLtMikjwaE9PU02t
XOQDMhp5VJ1iDahsXFyyBSqrvkz2cE2xzXUa+3mwmuwA9w5BJbnnDKO/yvyqP4Jeg8cY12yj55Z3
GS8Btj/wTsVw2+Us/lJH45u27AUbo6SiuCjuud9oAJ567H0G1/yv06jHQPddtnDpmQDZEJtVAoaF
W8JZ2c9PioGY3D9nocTyiu9UEJb7DH0ARyelTWSx50AyD118yae2FA3Thxff2aaxXHUpE+I0+uNB
5DHxlNgh9eG2u17oNIeCFOX+Jo7MU9ux84oUUhNtey7rrSWp6AAFLGQfOraBO8V4JHdtY1HfSBdZ
BvdzPEEBeEPfeI47Np0iK/ZA1dmMsOX9VsU+dvr6moXP6yiqz6bpvTh1eCi7PiQq6F/mQs6H1izv
SVKdxjn97qiHXxvmCmAqhrZuChlea3rEd33O2iMyrl1W1ZsiQZ7iYC5PqyWG5NMZ/0BxnuqhAT50
KbLiC6lJtXOYgo2u6M921e9ne6Aox/gKGo7fpnwm14nmSaLQGZPHvljTBACKN4uD5gk1l53wwPwd
mZYWa+UUYIA8itdt9aq65v0VXwib1JUDLK/B31Fyh7ljKJfbdkoeXVveuzhVPyjo8junR/f1wqvZ
GZ9l2HvBFEfxm0xrSuTgDnzOGGgPzLnGwe0wg8iIOtxwbElDivkmztmR13agRrQEag5ZW/aHomRs
lrF4wuSCqTofPsW+SM8esUDiffGMYxh4iJbLk1gZLPUyMsESwZmL47SUJyDpUHL76YjIA/wzjkei
mreGdM5aOnwo85VGsQybTx4NL+yhT1Om2q1pVpwf+PHpxk3MCGB9aEx8R4KAJ2eXV+ULhD++2Scv
yr8qmc27Js3NmyqdsjsV++cBn/bB8HEfdrBSj2bnfUTHFddVVXH+6SkF6ozlFsBI+grWhdrHRkyX
RVA21LXjcO2lHZKN0Ap4p50cwhzNMtGhFciyKB9kZdb7Zl6a01KSugra3KMNe1HhnWGQFotSpJUc
LtxH1TqIci0ogiKETNMt/Sd39o0H2TfFwUon9yXneKG3Wi/1K0d6GDgh1utHyBo4ybPhSqWO8SGz
5wc7quBzUUo1cOnv6qrzdkssge6a8hiOdytE/1D4FDu7ky+xMiKg+VTAJzlOHH/K07MaBC7KehhO
RUERdUbmbdd0uMPAp9f7tu2nM2nq9qPT9BEnQqn5XqRDMIxB37OopuOJaPCHzKUeKbfL67D4lHEV
nLCgBKPGw4S1qAtMjGkrGAvb/hidMd9wPaxNtP1Atoxdfl28DH0anfBbHnueCoGlCda5tgeY1cKo
4XSWBe47iW7zuqyPthPOa34kPaboeUG6OOCycbNtwCjNQTnwGTkLDG5qU/z9kNAcZOB7gIEtp9vU
EtVtBcpWsC+0XtwidT/7E1zWXiFiT3GJfiOrFltJW92gp3SBIuMR0OP9WvDV+9vE+1/R5CeiiQ/D
1F7H7b+XTR70F/1ON/njT/2xTmSZyNWHo9ExTdtHnPijMgg2gHJ8MNimtZbo/KGc2N4vYFod5AyW
fJb4caNoS9gBwmH96EqLRaQj/pOV4l/EDBaaKAqQT6TA/inej/aRzCmK5ZoqerTXYsF9PcxKU9HF
GfBr2Wj+YetOux/eo38jabwnAQg2qLArTGWjKcEheDfq20ZJw1e6tgDz7vBVw6bugMmNo2aOczx2
mqMzKLgWsqhPZcKu7D/98bTvsOBl9IeQIs0VsvGDgsN5c+yGeQT+12gq3Dmv3jgg5B+Leawec8/s
DlqAOTRCcmpl53Ju/+efL/76riOoCNdCaFgpueKdLjAZwBdkSK9ljUV9x4aVIBg18hvXJZW6EbVP
4V0NZtNqi+rRywys3KKiFcghcHIyp4K4VFp2F2t03hhX2a+MtTxMfW28/fMLXa3Bf9ZkfAW1y1tt
w57FhfLu8gDBLt3QZyIvOyI9YDOTB/rlNOZRilCIbU7g/tGDqu0QmfaJbsz6aXA6xlgJObfq6+/8
Wedi2rG+jak9upU6YWxyKT7i6pe7xhlf6NxYOE8bPdxGL/oJ3tpalb8/iUq0bq1sY4KNHlSN99pZ
HQ9YlzqofRCmjMBuWaJZ+ZgQOjI/5IsFzotV1QCKc1s1DrT84oCUgeZdAUq1UxbPg+nMTDk1MkzT
0E8VlWxkISAOEQfXfM4++x513P/8tot/96pdV1gu0hGgGvVOn1KzL/EuuTOmZdZ7onLfiqqp9j5S
KhvM7Anf7MozTIH059T4DvobFXrtz67Svwhy/vqc4bEFcQbp7z0gJARMQdCK7KEdy2HbVVRAUY/w
zDC9j4ZO7JNQVht3ZcN1On7Sjj1fURgDdxSowW4qQuMVROYpKUzxk/fn31yWPLaUsrmDJLeP907v
Fdqgf6impr4YWCW2FeOpW92nrtGe3SJ+m2VBqyYpWfiO0MEU1VGlt0gGf3wKUfOKXvehKNKKhBHo
r3GsGULFnH9wS2Znxv83g7NoMOEH+snl+OuN/e5ydFYdXJmmL7FtrW/5D0+eKsmSobOBQQ619XVW
RGPLxQ949K7g+em21GO9t1T+VPYEu1UxX7IGBC4P8Ms/X2EY+/9yXzhSCYEnxRdCuIj2P76QWrbu
LAbewcFLNfTP/sF1qg9zMh8xqKNcJZR3+367SQSNSxw60NpgCppN/SlN9Ldh7O95iBvHQkGyjIBf
BhHwsw2dQ2TP+J1AzXmcj3z9kcHpa95aekejJH2kIUu0OHfjHbM0wBOosp5dusc8y97UgtxS8vbv
Xaqo2E8tK1yJhgcpb4uw84L/g7eAFAWfAtcSSLx3b8HkOrW11HLZLB5HcQD/lwUreosta1uPFlCL
wfjQtDmFMqv1bzaOlpnxGyQG3peeGoJkFCcstnvpzWIHq58kfPJGb4CNf+wRU+R3BurrpTbOeik+
8rAPoqpWuGnznWiGV0SAO99O75ewv6FI5ZBOKZtcj52lVfDYYeXywYxb8NxUy/+2A/tbXfqvNiJC
JSCHfJNLUEi+it+tMJZWVg7rzPX7N5QPtvJasng4pgd/KYORWfRQ00j5PdGufNIywVGMAGuSkKft
02w2ndJmYMS+g15oYkbCZfTdWiHSuCaoxRnd6kB0zCaiCqh0U0vsf9Sbg5wrR3fP0dZ8KMxZXg0D
/8zPYlwnlNem0crIab3+KxlzgeGHytg20Qad48lr63bhXiS2vzPpVsa6/QChEMlicK8HrK87aiuI
k1RzGbBgX01/cYSdsL8RFQZp2p7Zj7TxzgiT+mPlG8PRYnQFMpQn11YzU6hXhIFR8lnC/aj2Y5/6
13bf1QRxcamOKLV78roOLIw0vILpvexskqP7fJiifTuN6tUZnLvJzqt9Qxb3iBsG93wN7bWYiuqu
a9QIBsgzAi3Y8UaVLeEWhzMGwGl+8GyCu9PsJJD/qofRoRK7bKqzs5T2CnkR12Amy81o5v3ZEj3s
vpKph6difaqa/sBACFcbxOh25O/eMb5uOzs6TjMt5cOU3ToV+9Yli8CEjK71Ze1KoWuRMaeVkXOi
UCgjpRhCDKl4obhhp4s5dfLEAUTgo1byIfIozgEp1+2NhGKlEVf0+gvZJzrgv7mAXL+PAyxMqq+q
XdtZzqlBR91QrSc2k2mdyjKUZKL5tWvNZiNOkQDZuNMiW2ecsjDnUo+cDce2RN6tpRl/LNSyAKFv
ugD7fv1MvTNtaJpgZAxNfA3GzV+b2oEyX4aXWXTzmWSIIIIaKY3zuln0tkk5xFbaqXgecXLaz2BR
nlsFDqLlqH09tMhods/+LmyaEo/c2GAmJ+S4I5Dvf7KA/z+0UfLFKCoTna600tt2VO5bH4eUWqKu
59sQlxNgXd3dYTSAslJ1pNXtUudPfQNWgGznSQ/OtLP6YYJi5+VbABFjALuxxyRdN3YQA1EP7Lq2
MPyHWZC5tb7OBsVA54zCqWEkl9nBDHvscX6mPRICdg9yWPrVdPGkq86NgTk8d80JOYCaXYHJBXjz
elzv+9Y/ZC3HhdmsyofETuqdKWVxYkNr7EtruANHI9XWboma88JaKPR2Y6kXsdTDqaloAZnNOvrk
5/a+s5GF3NAEvmqsOyL8XZz7bvsqpZEY7F+pdX/PFx4pCJZ7JzcviJaGikd8BleClYQvHkexuB9K
q4rb/dQuyxVIsvSTnvR3kwUckVogVukGImN8S41DC2qcJ/CntDA7JP6UQ2YxqeJBDo0+9Db9BPjf
eWKFffy1txrrOZkAQmG8FoAWPfvsGCq7pFEdncGkfxxautAFksgHb7DPKodjaGuICTUQcLqrzSS8
wY447dxqduF5d8t1XC7hjVkZAwmQZWWLlcYIB7N3PlH/ZAM972Tx2ekyBiSfMyvMiIxc89Yh3yJW
7XyT8n190k1MyZbhiDKwzYlrrDLo1LlSVTmbGzWU4atVdFDBOhLdMMmdV0BGPhJMygXXOSO9VQZf
egDE3Bh9iwsSxHJSfOft4O9CTFyMzSChAAFYoK9tGsu7Av2Y9QAP1WnKaSRwYdCfWw100dNdeB/1
YXFgHyH2vTU0FNiFPKvY9w/X8bSkpxAUQBGoGQI6HsUIH9nUGGAWqtwENFYMiK/4JrmHB2NSuyKp
+Q4IiU599VgXX6WQroM8SsjCzVH5YGlWBlQdUIa5EI9RYcnZpl0SuQGLMBHYDfmH0irvKmeRx7iv
vCCyFh486OIBB+LoNMgoumlrqv/wnycwOMEuQLqQbD18mNAlEuDcjZgiI/kEhcavSfnxvEhjLrmM
1eqe5usnWD1UToRO8UUn7kMRyQrnJfEV5Vcv9ZhnAahKcZJ1mZMHBFkDhSLxD3ail9XDtuxS2dEj
LxxTPPLdYW1RxvsjGE8mBtdKienbVFircmIzG3oeYvAcNTt26MYTjxLsPL0wn9oCM0s6DDdNGM5f
rMmj78EC21GOlXvuuPovkqoGCzubSX6lnbqjKvvPhtTLY8qZT21y0C3IPcqt6dWuFyJQc9lkV7bJ
ZBoYhTthPDXy8lOnSn/eLnbdsB/q0wGAKpLsZoyEvpGx028bkbXsikxjLfcqbe9YQ6k7jGYfUnXq
RN09KeDxOZEhntyRCGKr+vCFz2tFo+jiLcFQe09zG978egBCRHACwssGmAEPZpMw0GueNpiOK/qx
vqSxSbpgSYzHBgTI3rLR+3YT5AO1ob3O/e7Y3XTxB/NODNH8HHLnM+JYYXjnpW4aH5H124dc1Ez+
9sw3qk/cvyuKFxPoN86uyqJNXokdCWZ5Kav6AkKOqgiKNoDKuaZW2PENUEd9KdJDxEfH88uZXtJW
QtpP6k86cq0jsJGeYXD5pqFyb/N0qq9ZvHM3MzR8T4YML6MOjzhBF7x3jXVDnqv+urCqhrm8UEzf
uy6nIJvcKCunKvAqg+u3xEbB+s/xtmOkF7rZzPDFT/I3mAcckvVcvoU0gC+iLKYdkIDuLMPY/bSo
tjjFzDLPhU//BcuiwKlb60MZ+/TFt5DK3PiYh6BFlcDK989nYPF+xGMgxkW7lk45vDDnff1TPAM0
sCL813hS5b7qNJtrRrnSZslj1sYmd4dp14hqAhKpVqOp092wUZuuZmtyzxab9Zuem286pi0lkP/8
4t6PKBYmdyCYjCe0M5MofjcrCZ5kuhu5CYmoT+wPhHVWtq9vyxCWHHAzY5t6fNBZGlvRb6Pv/zPB
c/1BX/5Vof7/R+2UjVyIevP3SuZj2X75XHz+MXv++5/5Xce0SDLQVuszMAkXQZO/7Tcd0ydEvtab
E3BgW4NBCDnvXw4w5xfHxTCy/lubWMYaWP/dAeZYv1g2MFMfcQYuKL6f/0THtFbJ8MfJ2vRgmoAS
ZKZxsCmtVrMfB1qqejJwMDbL4ZGe8VSl3nE0YT65bfUwtfm30ifQwJqdSlAgklupWOzCcsQ5GT3V
zGPUDUbbwfC8G5Ck9SbSgLFDht8wm8j8zXTPEalkuec3bWBrDsWpTcHmrOIPufAffnjjL7+96h9z
Hu+vfH4XCrw8E3VDIFq9H896jgSO6K2FLBPjabLSU+wBHw2TA1bnwU628FOTK4+2yp/cc9Yq6P3p
bUTrQXLC44WR46+aTxz2g8jgRrGwhnVhv8T1rA+ApdsNPldjk8xL4MbjeHJrSx/pvjaBWCOLNTVT
DO5nesMXgMyza3FS0+QNbNdMAz+iL9cuPRKg5LD91l73FoTuek3IvKLF8ye/hfjVwPXu1yAhifaH
x9BHw38noGG68BjRkK7w6zyEjePRjTOdKdj+whNvU6dFjZg2ffRjSejde6SlJmarnd1agFXCyGxY
EJfkWsWTw5BAM4JJcgJq+yEZkbzGirqoJFUTbhLF2FCHDZFIPezC2dGc9QYSpIsJ9DyJY9rNe3X0
QswqTiowEc8E8sidLYxX0FSmTrAM9xIs6bL+nlM4HFB26eyLHER8L9Eb1mntvLCDACEgD13qfVc0
PmGQpmuxKUH6lQu+pqh1Dl5UYGf22LBSR4Ex0ehJ3xs0ZRS0GZ4Nz+ZVt5N1GcqcQSrGpctSDHVf
qsCe1HWjzddM2ReGdErUugq/fM3BH0pbhvl3O9bI1Z1yX8i1riXTRXtObaM6plWtbwqdUoY5jHge
PKE3NeSBwHaUvDLd+Hqa0+o4iCi8SDMtIDnxxaxzqjDzeKFKe50JPI+uFqKC1tp3ioG5a8xDRoPW
IecRf6RH/mJMGmDd9L/YO7PeupFszf6Vi37pJxoMzgRuF1BnHnR0NNvSCyHJEud5CJK/vlfImRe2
qyrrZifQ8MM1ClXIclrWochgxN7fXmt400m28HqiF6tz8qKXfceTceSHXRJyJhBJx7NfUMKiNQg2
ZmlZ2sQ5NzgxR+Gs2fx2V3M1IANlGOnCrJkU9oR5SoMq3iZ1oRIIBBxxc3DkLsq7Xs82daO9AFeJ
aNinO7sPYQ0nPA5+YwWbP37sjX947rlfmTejDQPZm6rNT2XNKcedHpQt59gBX1OWE0Pvqlvw9NeZ
znYuwhlhl9AqzQoKHWPF7zL2uBA1iAgzaLCZuMVRzvajbto7bWaCIJAHy+UNajQaLiWPAXf9nITN
kg0lkYXZZYwfWx77nw0V0+HffBwaUT+vJQIFqNpWOARIPdXe+n5JJvQ75blNdX8sJrIRlBMYtMzc
BXylmwa1X1fN7oqTZkKcyhpHi+F8mewtr1y3qGuIMDBphbMFn4phXXZuJ5Uy9qA8bVktKT35DA9b
0DqhSK48Ee5oQVz7Q73r6s5cyti/Eam75wgQLNWGMS/mduE2xTuxDfBOuv4yFJh0cFbREcAmiwju
PDPUytnZa/5NKd1zfm6kEBbmxSh0XJt0fvyfC7+M2QGqoGy2CKzyrfDw+QWCaTrGDNatDWpu7p7a
IL3DLAN/2kpLCFO0IZJIY8NYnQxMvjSnb6TrXxtov/Qw8zdtnnMHw//J3XzYeA4u9DjXYJxx78Om
NphKQmddM2Heok/xFrLr9GnnZHqzsRvGF2z1qZ3RrPdeZzavrtW+eYLagd7i3C1o/dATVJ6d3Khv
E+XmbT40vd5MQrBwcPcSRwaNTXmeJZSZGL3H8Wsp26/DLoH5L28miMjm3vWwAtvUW9Hy2cScGipE
EXTlGW0Pj1K8hNe5bpP+gTGicmlm1r0b9MHajwj4ZElqLCsoWIAsObylXXj2la+YhX88Uze/YbrR
XabMkAN5kJeh4V0D7Lsa0B7T5hsu8w66pqGcyGHLux8UxmXT5cOxwh246ZVDuQgt9vEhgRNrYNnE
RoZrWVmXCaSA2UeDCusSkrVyM5fK0myOSkIRthexzG74QONFICS4TwVn8pXnOf9QPo9FvI+VBXpS
Pmjdnctrt3WCoy2xbuOz0wxzwEto1/uMjMwisG1YnEV1E3dUVxZqDnFolII6Ahy5cKWenrSsp1FR
gSu2q6Z5C3TrWs/Ke5JKj9OgA4/lw4fcTUtbzkfom+xRxnyT4WPZFVI+p2m+hSd7V9kfszwB8xoi
MRb6INaF306rmrQh6Lp0YmJvvKaW1O3bph0eZ3KJa6NOxQF+CY+w28NllnWwn1KScDXf1UL2YjwO
Oji3IKj0s0nf9hSG+gTXIZZrJrapjYvyMZdeH60IejGHVuvDtkTbIGKPtKDNBFPB88xMtwNhsHuK
LOOpTrvsMHnJVxSCxL8isp/EiTGmtOXl1E7GPiPcPTCyjn3THXJIzhVup4GylVfXO4dlcRfpzis3
sUv+CKDfkiMFcwFVAT+bZQS6WPA8aW2zq31YkdZov/fRcGuRLz1yCvXX9py60BJmbshaDpc6UVkI
vV56APR5hktOFtNU4aKS1VSWjXFZJhSn8hnIR27DHGQIJtq2PRScnrPbpRzq5iJMfTWpo5CkFuN2
mCeEc83cFLltlUFtISCkjMIyo2mopkuQUP0kkUL4jrhQNd8PE+aJFtL5UuTdhaxhc46hK5FOple9
nbgE/mA1OwUtY7vXmYAk8LcdUnEytFZQyW2eNMnianYGn3+cNkVvMGpoQipzO4fqXFFdNOxRbrWs
IGBUeVBZBVoLLwuuLYX/6BUIJFDVoLhg5xAOIxUFQ5wHm5nY2uIraonnXDjhBKXaye/MCW1WZY0k
sAEgLiZ3LNbBQJgusMujY2Pxno3byG2eXSc6CEkZI9BC7xwmbICyUGoAflN9Y0xc6BksimHNzaZI
iQRwQ5lgORQ+xYCLzfxoQU8qMPZDDXGNmoZLF+ur9UFhsRSQxUGKfQ3gz7hyQZJcMchc4CTF7eP1
0GI1P7mdCTrv6brkay3VvmidQ7/Dj8MD0f6Gy03CGMwgw1Zm6J6mjgMA96tlHDGSo1PToaaCN06X
dawwFiBO1/AIqKU1wVK66a3tEJGXOYoqCxCoXjzSs7/Rzd68LFH0YHgaKR+S7yIEx4A3YAgqP5ay
XVGM6zdyAGbp9TpSGaPYWj7LqunK5Ikwdr63x5z9aaklF+HUOKtmkD51wFTGy4S1d2mGc3z0yvTO
cVXLNEyRfnmorwsv3di19aQZ1oXWD8MG5bcSaWXdcHDH+HORhDo4VN2+pLFSrkRpQGomLn2KY8b6
itpfyqqhlTmaARjHhvYZs27kJdhm9kW3x6zg0dppwXgZ79SI3yO3Da/cFOoIP9mhWROmAu5XiRBy
OhQii5zVuRUM3S0ggRCMnYz5rYkZNg40F4+R6LoLnzL/81CrMPc4LIZeQnnSfKBFEQQI7LA7vyWT
DBn8BLIY0t8Im9PJu71o24ztufcKKNLfRt18aBOqUqJJprtU81cegb91x67SbtzhAlHvU54/EDGv
Fx77v2VHO2ZZdTkYFi9fBXN6VXJ1F8RjGDBChyCijTS7edP3lKIYMaarHKutds24JXnrUFvWrhrm
TDIeS37O1cpqOV9mWlUtHA/0DraFYmXFLmqJUu5C1tQrtIAXU0ndTbfmiKaw+aTrQNVY5MoDaxD2
tsjTvkSASleu2QTHuM2PDTYDxjttb5mlU7KsJq6+3SaPsc4il+ZGfmjRtcZrI5xqde/XO44s97OT
batAXhWYm5cDb/mtbVThc4HkZqnT9M+Dqd8OImGR0yqdG0gPyVErkZoeaYuePPjK6vdjErcX8Bn9
k+e11nIO5Xzo6uYp6mPmCjhmW8vIhz0Qm9Gd6cjPo7YiRELrpRoilu9ZHAphdxCdynv2BMOqdhhS
hPxRLtFkqQjCM1s1yIamaw3bkFuNJ21qbyzaMI9NyGbJFiHOTXxGi34ixzFVlr533eQ9q7PPQTWY
y2Y2vFOdlOaKfOoNhIKU5KZG9qmr/ekOD7rNFx/mJY+Pt+hTSKcLEuRy7YRFuUNl5fDmiJUjlsNW
nwCy4c55yC3K91o2XIbmDAbdKa5ayiEPQkL6d5RfLsywhZUyv+dmbD4DTm1JuwTZ0ZkmnWGeNCiO
6WhbjyW38Nwy142cGZ6dlvJC41FcEHZFuMgZaNeiYF7pbvnqzC1/MSZ6NSihG1TvmnkrmES4dRrD
HhdhBHKrZU+5yhL/bbL04W5O3COgYLALxPA3rc566M3Zl8nXq5uAZyNTReEkGEjp80zpc9OtLSO9
ED4POON78izIGW/mIrshxe8esoEVqxFNDNmJlyu45PzSntkVwvUG99RY0+sHO0UhqbqCAWICkuO6
j3qYCL0mLsNCw6Q7DlWy4whRoOK22RY33UvCO/FzOha2Onthgq0rBsLm2Mne0L6epdJA5koISejS
gYVQb7D3mittYD0csu6aMYoW5hAOBGafL4QSTVKjOA4FaeAgktmd4oFXHJ/wkSCorGZOcsHgVKvJ
BdLHUtdvBiXABkjKSLg/0kLMHcDDMUCbvLWjG2tkvAPAFhld5cosQjLOfYg/Uzcce+c3rEq8jnFB
BLrcNgpGa0ddhp5mOgBwZ4CYMsIxoS94bJS1c1T+ztGD+5uPHOKYIalV5KEuybGY8UHHAIohgFvG
aFLv0hxeQq5Y3rCfxi6hdNMke0uZvcd6Uq0FdDGG8jVNnHXOiVv6P9O7wRH5QiuN4ppQPvuBoO00
BppZTDlNjZdWUOf0FYeCnmk6UWIHeN9ctwLgGxkOjNawd5UN2jaZ9BcKnhAWAO/d0aPJEGjOOvbJ
DfY2UWUENfHWMCbr2pQWFLvcCi96qhlcQhP86RTgWwNQTBePXR/P6n1FPO6liIZ3Co7GQX3dhTPG
X7OC3DephRDelYxoS4XjhgRueWiwseyK2o4BpqMOXdudLEiHuOmRtZLcd4nJY1zkQ9jc6oQTbuvI
tO6yDH9FDGdrS8GGUDaynVWKnDcCk3/AJ7hx+uGqgA1MADuDJSnFJtcQQeRa/WDP3UPZN/fCg/Ue
RyhwnDB0EU/UL22V5IeqNVYxmbylxygcbATGtXX89UXFPJUeEJgzACgGDtWLOGHro3X5dV6bNS/o
vLjiZVs9isFggQ0LgyNbrANDkhAcFj5BZ3Y1gxhOKgd2pVdZtWYxaRd66KYrjtMMZjH/wPnQvQmh
rK0bk32tm013PoN6TC85/UMxxzsuNbhL+vJLwa7DzGgXTnP2Rnkk/TwIdkJcMQ+HDT2VpAivwthI
Vw3iEFi5NRn92nI7Rms6jGNYfudzMBnll1jE2HvStNu1jX83DiOTNHrfbhLZAizuTWzs0g1Y0TF+
O4n+Sm1oIBdRQiwWZrhoTJSyxBqqEJpl74dfRr9/r/voYMXF3jAyMLucDPo8vC0rpB4u3zsN0PjE
kexdhtFN14U3CN6QfDAfjo0tm40XWk8uV10Vc5z4ssVntGrbDgiczeQA57WuYLQ+YxZJ78l2isYi
3VNZLL4mbXDirQvN4RGbSeJynYKVXZv3oYa7kjWRnbd5CgJfX4iyZIeURafMNx6GIISpQ/7CJG3C
jXuTCc44YS3PvlcInpQaW3THCaepVkPx0oqEkrNVwbrXxM70kVAWSbya2vCdGtxqkJm1ZSqw+Ddl
B1V4/6maK0yKxQQ3TUGR1PmphQJZpPJQIc5YnKcLo43XoqeOhMbIIFZfyo1w420eW1/jgMz4AGkl
FmkFLx8qYgOEmaCDeY1i5BbrzctHrev/W4fl+wbL37Zv5eVz/tb+5w99l7/9+I+/ShuGDsp3ZcHV
c/f8H28fWCv1Ef7P/7pr1D8Vpfb3rCv/4+9f4/Dtx5bMx5//r5aM5dEfUOFch6Qo9cTfkuX6J5OO
DM1p/ptaPr/xe0PG/aSSh/SoiXszUq6+md8bMjZ2OdMmLutQf7QFA9g/san+iFVlW+aPN59OuxPJ
m42p0KbmpTuq2vld1rFtxsKsRQWNrvcuRAP7LuCgvIy0KDqaiHci18bt4tTp3VTH7bYgGwmeJv1M
MLC0iVxNfvUZWw6TDgVarypP8svJwX7gg2i7oScJ1Qq89U1T4FXxUnvHFDclqdZ7KCecOnRf5y3M
g+E8l+l0PXOAv/bj5jVAoLAbSpDqWSOWQ8IeLJ5ixjPQqC3g++sw5b+CxI93pSyvCbBB3aud+j6M
bXtfZlTCDZRU0LXzXeXN10V0maN82ky2uZMzjWVRrjXpO2vyEU9KTbWw42FjUmNa10A+91FKdgqZ
04MTMm1slVO0IutprwMrEUunJkqmu4KNUjSvuqw+kTRhtt/Wr+JRw3zjmPlyms3XTPPLE+gXBiAJ
dnQCxoFJiG2bB160sSCMv8St/VrFBgGuGLp/kCaMsQig8DV1fPIDg3FIAow4EPFuYpOC8NBM93zz
a3/QpldUN2TOAjfNzmIubEaEoXw5mLWo0UfBZY18l6ZAXzDQRxBmRCIk/PLc9elWUyfzUabtl2rS
HIbWKbVJCx5jmM7lutZneWzMurzAnmsuQjmmR2lr7gn8zzIfA0Ha0XQ3Fk6HS0ZV8wPylbshTS/r
RB+OweTUCLxM4sZssR8nHD4stDSxloVCZnKIT7ZQVASBDN6Utk6FJUlqdmEW50Vm6MsFbQNnL0L3
NhaVeQnRlYZ7LrKDT0wYWOik3xMiKI8uQJItOsD8usDPE5JXgk/EbKEGGIP/Hyk4Vex3joTthh+N
v9GTmmJDX0XipHfNdIt6aimdxFt1IyelsA2cd1l18zpM8aYlEYXnbqRy4jqSHJoN/KkjcRYchaMl
J64Vb4y49Ag4KGe8XRJbMPTqRF70XhPMYfXY7zb0W0B9eWk1L0JR+oe8Yy+yjIRZrMjYwW9KQjTp
ESNrQn6utA4w6DQPznPTDdyDbpjvjD5hlJH5SO4J3YC8bBp0VtxWLuxZ5GjoqKg6ooo3QcpAbNH3
zHmxg10JpwtIOTXdRer6r0adl5vSL8XRKSklhvG5j5p1KJl3igbK2QN1cVU5AUqXmekhgFJ5GCYO
H0E0EBd1KCilIOt20YC6IxqzqxwZDJV/p3wixBMzv9bLTVwF01cHPviBbCLu7JbJ7S75GvUJ7oWc
7mOfCofdZHpM23K+sLqZs5nAgEsUkQavlXR77rSW0FQyfQkKj65c3jOs3rTIxjIwsie1mC5c3tyH
Gs/CPmXbxAbba87tXLfxKo9oewaGjcSodi2KviVU035sGDWzXX1pGozch04aUNQKaKPkGCxPdHDm
955H5a6tSDBhu8w5z8bR+FhIdnut9Mt10NM744dUcYoNxiWeuHClj0P7OEad2I19b1DIG7VDxWzd
uoRqeE2FOEGClCAL0AgWUUyqgqvKqO91uwbaFmoWgbCwd7iR40qi3sWJ7Ehreq/dof6KpUo/d6Ob
1QvdToIX3QmqKzv1O3Hhd3x5KmFUbalS+eOBsNkI75uZYRoHvQNoF4BmLcLx3a9jZIBlydaqnLT4
s+1V85LnPkF2IYtxzzC5foW1SVz2wm51ZHxAAIhQRbQjA9Nhb+YETNXFKAKnRZ417U5PEu9zFIIZ
jSvaylFcl+sKsitz1u4U30RtnR30IaA2ZepxcAZm5y69CM33Ypgp7/MjrVVUL90JI2KsNWm1S2To
DqSsqnG3/UC8m7pHdM41gYoYv9ELe0zMY26hH1i53GUEqX6lm9q6aTuAcSFIl7LxLmA/BG/w1qal
MSZjtcgmTkkyYcyL6n3YHYyCOTywxelzUNEf8cqMympP29taF/KJBJixoMKOg8IzEAHbTUojJY1X
0kiCbVu54bbVclLGXlCKvU5Yj0a5yWle+sz1TyFyXwA009ZsE/ElSFlAl8DQe9x/BewnKzSKY2GN
pK6IlUY75oCsL23vDGtWXhdzThAhW+pcsPYsgIdEebjQSYkH1wZ9ZRfwR8oYUq/ydlkfCq+0w+aV
WHi9BAzUWpm+9AbnF2sLi0IJ+K31iR70qcZmW8cSZtnTjUuyf4YzDkfuxiJ99WYjFvN41fBGxDUW
t4N37KeeieE0uWYw9JQgJrNS+lmTxtjrQLRyQd1uInBQCAr0JrvOnMkNiteYzqKmb65HAz2Prjxo
I+GkJ7Jo3qYFMcKoJr40fczaTezh6s7o11zgoyJcrAxrkCayK67qsyawr9UQPG4RoGc3bqOmJwfC
chsvSNsN3ES06FCTM8e9ZKoEHEuFVnEC7EcvimNmzRJw0aCBg3BZLqVZRRuG44djgSzO+rDGBYnG
WQTBeQwLQK2pm1RZ5mJ0cxKrxlIoA11Q11AYWhTdeV+fBjR17M7HRQ1i4FAaE0WXxm4WqcGIvGXL
YE27H3i9hdDDoFd93SLCG+B8XgTKjUda/5in6VOANE900dOMRM+iD7oTU9Q8WODxr63Jucl9p3yN
9A77ntXhaurCjLzWsKGszDlL2frQaeW3MwTPA+CTHgJ17e9a5fczEf0xPNJuDE8Hme8/k01Id3Rs
Vc8KP2ARel/shmpE2uvPmXIIcubJcrru5HBJi83BrabxCk0Yud7biaafc9dsd1T0vU3EfO2pcnjX
gOreZo2PxC4zaIBO8bWlN1Rh+aOf2+kiGGPjeYJEsUJwz/hbNpKF6LwbXSRXWLSMNXUsUrn/czT5
73BzFXwJgNG/Tojd5y/Nj4iw3/7Ib6cR8xNVaEI3Pl9HOI5OD/y/Bl1JZylpCaEGC9s0v/P7ecT8
pAZAmcQktc6fUUfY388jKnDG7CG/9zEd++fkJK7+DzAmFhz02QLltmGDMOOb+P48ktcU+Wlgqo4n
qVUzq/2LEfEP5amx3pVlEt7HIorO5DEfy6G31tKhwMdLiddWZr95lP8u9B6MLr443pRzJDBRecXW
rmA5hVHwMLCA7clqnZKZbX8fUprr/Tnc4duptyDwYNUSm13SJaFI5fQQrpvcA51KzcUZ5ukxw028
dMHNLEnHtBRIYKPEAzuYCHHuHukqcZcgOZvZndQBzKexlr9ptBE4EThPeTiozhko1JJZzmU7dNPn
SUccQOXd2MC56QAdEJj5qGtI5mqWeRUYx8zMw3MXU8ymhX7XpHxYcszaJgzIvzL6CSAjiKtjUejv
fcZZxUnZDIdiPll1d6Ym/05VWG6TlI6n2bGZM72R5E8E0X3qBjiOBi21S0eKrTXYN2VuLRNiwMum
Ls+UZu3buGKqg1KOO+5CASabiBQ4kyKy7wKj4LuYTGr1SW+cKCoX29hhTnaGxK3P4t1olGFbA94x
Q+tGCQ759gPgDSVg5Smod1ljkNVjVRJVyG9dg08TskMN6vJ1nlPGe025CBQo3FPIcKng4XkcnzKL
+QyFFZ9Yh7eBnifLMpqeS94RRx0KOaFTb1tz9mTwrQrOk4KVTxGNHUPkj7ROs92skObdB93cVqBz
ASKYJhbw87CRX9pyBPpB2mmTKES6ULB0jWE9imou7RCCHMc5SW892OrlON64zMgwdXKRwF0PA4o2
5BCdVT97N2ED1SMivIPrTKwp7r/kit7uQszqFc+9AuyuD85NqUjvcdxehX4LWjRjyESfTmFBvtyX
LMlpeVUnPTpMRY2XjIIswjE6s3/cNX1x4Ay3S0v3a6uI87liz7uUDxb22B5oo55bg0k1EZAESaai
WltWhc2O1gO3ydj0x4qrAOug4cgCHVkdXuF2ViDwy2bwtvC3hwNnoy9YCsu10NJzqdD53GrtZc1o
GnxpwFMh5uGl4OFZT9nQblN2jxt653z7Gv6AXJH5J0nZFOYxVjdGucY+eTIUwz/P4WIrqn9rABxV
aS9HEf+7vHy3E4MogtIBhGloLFoMAbFSBTjOKLYO9oBcaQQCfAJGiFggV4oBgNPZwqhrjhiwTyG+
fDUiEyEBLZgjCIpoRaKZSqkSF7RKYVBP1UOgpAYhMwhMSKrHQikPWiU/yFtiEL0SIkDJwEzQ05Zl
anAd9XWz4RiY7AOlUghCueuVXKGZWz4ivoVGiRcspWCIGzKtwVARYmHKeeMbHGinBmkDVZCdjsWh
xuagK61DCwzkaorYyKEnq/e+EfNMg9BQOggw3W8yQRDB1NWLo5QRwgbxb1onjCw7R0klug5haYI7
0beQ7WR+MK5ZmHYk/Z/pXeO9Q04Rd9ljaWCrSN2L+kNfoU7lhlJapKDiFlJpLiIlvGgiQ+wTxoYT
JcKgYiweorDdFw4Dfz5FIAM+1OQk6SIeLNJiDkgeXck1glo585Rww1PqDRMHRzxQyLF8AKJlnHIw
87gFK5wdMgMSntP/WPVK6EGz+EuA4cNSqg/oBo/MotJFAzjTKx0IM1DZklGAgjEWyFIBMWLUGuq4
RopMjS4aSFadG2knyWXI9Bk25XZYej7wb13pSDq8JEIJSrQ+3zFika9iJS9hGLLhltUqMEUAf8JO
3hOevLEaXFOBh/5Ecxo4W7n8Ykdym3llvo0bBAIfmp8Yf0rrC7IivFp0pVYZcKwU0ITwr05m2u+I
zG97JWMxKgdEFg/EWhLVqOPi2IMJ3nMYMJe0ArObbMzDnU2ygzrQJmiBKccfgQ9SFYsxQ3Pi5dlt
OHJ4seKWV2MMiDwYksucUYVtg+OOsCGon14lS4wMCSfIozUk7CuZhHI51GRQcrd8cKSNahJH7aI3
xBuyMrRXgUnp3YEfVvONENJQ2ZZ+DL8yyv4ombdmsCyn5xSJ8TqZoA+DhZKmAXWWkGV8NGgsbP3a
fjIoPVwykoXQK5UVE7shibEqMZaZCtsYfh5vgPI16ww38soeTOZAaQeiIKn7DW2sl7Q0E5Lh5LsA
PC17Xf9MLCc9zCrR46hsT6FSPrpvZdtpcu5aUTFbogJDk/Xm1VZy6ggGmQSEcPTURGvFI62yZjd5
LrR2lhUCdCc5gtbO+0Q/p07fLgM28VvEkyZvchMTvIoj8QZjmc09zjgQtGKNnLV0gsdcJZi6NsgZ
Uapv+hRyr+dyX1k5xxp89JfQpZnSmsWLObsEEVL7tVbf/tSLZ5wSj71lOUuXJbgZXbn3izTaCJPb
vW6Agg5aIk+kn3GeEmxdCL3Zy7JwzqEA7u8EHTX/vN/MyNX37OdZxnmQFkBdLdIMvLFSej4s29ZF
Cx/0VEXgfCsV+apHXsb5qJnLYaK82xbHAckFMrWo3FeS5l3Pae1QlFKuoXy/5WSyTuWM7A2ZaLRB
wrFE63MCZF8wtSPwaXPmo/20SDtYz17LcaYwvuZV1q/Id5H+atq71qPACLMIGEU8b0erfWGolK5g
9uh2zXG0x88wYE8JKTiZ2zsiEjhhreDLTEauY8WD18q+LBy1gEOXnNZmF6B7kanNmytXW62swaoM
BDGK3X4tk/yVvjMCUwv7OhmyfV1b82qs+p5W5XvqsbvpBHEjWec0vOupX4WsTdQiFUw8JrEPznNs
UAwpacyYJC2shmjVVDYd0Fy/YNKHISxQaYwZEpRqj8y6gEYPi4e6gB0+5+POCecSn7VdLZvBuMGI
N65bhwW7MiWvV5s5zwcsS2+9p2EHdybvFq6Wu2hkwMzcrGOv1CQQRGNoF2UVR9tMlkcf2MsSDKm5
xirFtoUHjjeMcbYz47MpeD+VSJWbBhZzmLC6MXKbrWbG0zdRajIcmjHdRV2nlYN9QTFfAUP7/hh5
5BfLGVxc376EjA9jH7i3Mi+HHc4wvRPKaTFkQ3Aeivg8e4O+5gyf7aaseVGpAy48b7e+nA6AXykw
VvZTDoJ6lYsGJ9tsvBl1hYuovzULu16bIfuhJgi/UKC8DcsxRiDEbaenwzpK4BSEQ5QSMGssxnv9
5JRoeQDWusxX0FEmsHJoGAgQfNXT4KuvxxD71RNuMmvhm8Ol6Hl56sLbkcC11pBEz0PkXARW/qB+
klnAt0cW7NbtBO8lv7qbbGvLj3ZP6dhdIF6972EkMzdpsRks83bRQv7fB6JBN2gxZ2pmBq/IoV3G
tDCWRlo460rTxx0olLemVnENj0sRGwBNQz/4mnTTM7UyCQEXg2dlsqqVIQN8Tu8qFjeRKc1m0/w/
p9//zumX0W+lbfnXp9+H5yx7+4+v//vvZdv9MCX125/8dgh2gWG7aDhpvvE/yFQIxX87BDsAr8Fn
M0GlWBNMtH3XlLM/oc2k1MKYFIwdx+O3fj8EQ3sCUmFCO1GUij+ljzF8dcT9biwG1hF/hUtfjqk/
4B8/p9Cxo+M+ZAp54Tt9toJiTeiDp3PvMA6xpOlwxWgQ08F2522jiL3laLhXqSXv5tJzmH2O6FVk
drcGGMHSDHYv7zAXzdTPpqoaVjT8/EPEkXWjubgzGQ7HYIcCZBF3nXYTwvNdh24VbqbKeZo7VxJ4
a3jo7Tk/TU2LgKXwsyVoQ3+T+SHDpF4tF7CgTlmT3oRF26xipvjpOVWbvkWhQSfonCTs0qacN38f
mO0lW92VlO69403dY1S0bP5pY3SJZm/ZxRQHynLIKJkivgpzOoYVZr2DenWzejASE1KVEmotY5L4
vpnBTuax9hl+uVz7FqQOyZY+KWjuFLg+N2RvjHXUuPpel0G40jLr4GZttDXm4ZbvIbyH2SAu7bTH
82339TJj6sDo7WlR+NZ90HOObkLX33kKrGQgtFtqZAmI8bcT66zU1y0Fa92Apmdq+yYwF3qPTsLo
aY9Muf3EEpNcUcO89ELOa/ggmUWDQ+eAuFmmfF1WEXKLU9W+lORAdInqR7q8rK2eE0pJWIk/w1GM
w0POfpdcSB15kDsI2HqteNDMtDiIsftSdwMHMem+YrYy+Pb7W6qvDHl1ztuUU3o2mJnZDEOpE5by
TJJQkTiUsNG3Vlv5h1Jjmxz4fDaZBf4SR2ex8hwAHkZEyL50WN7gZpJtmtn6ZZxARqPK0TOX3qqq
KnsRN4TZvZo3GWO/Kyqyu7kJQd3Z+SONZ6i/lctmswyBABE749VekBWLmKialBtSUObggvDiD1w/
ZwM2R+tyMqKTL8lP+QldkBLb8zITXCHPM8RDPjHdA2KBiERERAMAY7eKHW/gEOHQVqRktG+6wt5S
rOR0MQOUorbD3peMLLsZsIle5rm7Tg9bYFHmmxuwr4GmduPPJtKM1tKvmkqwfdc6+uDOaG89n3aL
XntvQ8NQMO7ch6IrxHPoR4wdlXuYRYueQOaxGt36uvTEtMj8plrOGndwbUzuGd/2CYJrC7YjJzNM
OYuqxcC5VcLqmKK3hIvGu9cUK3wL9EsMBOsQWBl657PKOznRhfJMYntD64XrOgm9nT/pNONFTEsz
mCE2Z1bMgDMxaRsc8togwdnMHFsqS6S3BhvJtS+jltKsw06BPfcmprq7SQBHHWebRaFoaMtK6ACb
KunnfTqzP57yZNoSTIsPHDeAHPMMS4LYq4GptnNPhpRSAMnVOpcoabgynKt65PVhqc0bYEbthh2K
e5pmxWSdHOjIZl/aDxXbuAtS5M7CdEbQak0uPyNTSdmT22u/FjXZHHMiWCfURKMIr1xZXpKfATnh
6e5NxwwZz3OCkpWmCHvMTn5hShFnI6OEy5iHedNW3bAmFzoRW/Cy1Thq0R7wBj/LOWKfWhCrkXF9
IgIHY8K2eVLpfy4Mxm8uDdpEm1qT9urPv65P8WsDY+G9+zHw8hHeeP19Cvlvd2XOf/7wX/mXX+iH
XM2fC9L8lghSOZf1x3v4un9rppu3tkdQ/3u+RP0u9q6iuyv/3/6lP/5CvwVsvtEeX8u+oAt/84aV
rPg+WsO060/v/49v6eP7/aOvkD0TMe6/kt2xTCQZiBp0D9Cj+sXLPyuL8LffFsYnAfgLdK/6L37x
2+w3vrtC/+oa/PHH+3Yx//jf+eEDPH/NY6pDbdfEr933l8D2f94C/YtL8NNX+O4SMNUNtg48FYV7
9Ytr+v0lMD95tuX7JjTBX/QSuDqj4z9sA//0NdA/eQ7SBN1i4vH7D299YgjyA7r1q/3gBag1Oi9/
7WM73N4mv7zffvRcx+8/vflJJ63mIZz/1T692l3/1Q+vQ2X1eX7Ypn/8Ig33/Yd3PunAVXE3fvuL
fqVn3v4HW+afveGR+ehE7TAMKdgmv/7hw5uchmzu/G9rwrcA5C90DUhiKEbrX7v9LRZ/gBaW4g58
/PrxDhDc/gLcivvtL/qVPr1nqPDmX/v0giMsjxG9n3/66Y1PtHc9uq/f/qJf6NP/s7b3n30AYJkQ
rnb4+XLi/v6xN1gVyNNylvrV1jx64fZfftlbnyyTxdMFIvpPbnkPW66nHF+/3vPu06L8q3c8cWkQ
RRDCf9vK/Pijx2/mUCxxwNt8+/XLPfYGp/xvO9D/y9y59LQNBHH8q1TcWcXZBNMDSLTqA6lIlVr1
viSr1FJCUNIc4NPz25frtR3ADAfvDezMPjwzO/Pf2RmC6Vd2WxvhXYv3uLmnlZ7NiRZ3Rp1vOf9r
SilzAHxOwEV6jJoZkfTPeopFD5b+ggRIJGQHCAyfumX2szEQBq+JPRmbEpi6om5yOeBYmysFBbCn
a7nZByDKhjjFuYpyMDpN2FcacTALTNj+0IXwQViElttzRpTTR8BT0pn5NjpOoNKUFm8HaERCAktu
+tezbG6GBe4PBRMnKAzfRuf+usoNBKlJBWKCrT/H1EmWUM4L2Mqa21iwQhSI0e2OdQELkUWoS0WV
BbwCZ2Y02WCmCm66lnp0iqAvRd5gRaAVpVDnVOnsNYmKQpEHiKoTuIqhjW1LwH3vXFAbvAhnyhUm
KUlinH/6Qk3PqSNAmsCxTbvv+G/wtOeqpJALzK2DaOezL5VbWsoBeQyQNwYswissphpMJT5hvfQw
amX3fWjrsRcSgth9HtHD6+XFiUNJsxcdqhr6tvU562VmMHp7r/Ew2X++n/jzOMFu11lfaVbpn98r
uzO7xV+K0IDBPsRhhouUV7fEAz1WHXjz/0AuTrJhNtT+c3Q/mT3Z9hYg1k3SAUKS0v5s1qYdY41p
jUUlp7y5N3d59DY70DtQ/rJxBZBOid41qzx9aERVpEP/SvmhdXX6x97Zx8p8+Ob+ytY+gpfSfn6A
4x82aak9rwdgREy4Wh1agfPR+xZT3m5uzW75kA06+LZS0jdOruy+STk6jFLKPyu7JHIwO3iIjoiU
9NV9mzdSEfNaNb1N6H8fXHLcbJ1Tclwp5dfd9xb2cvzqhpCwk8p/2yaXRE9C+ilvuG+4t03C0VWX
En4xjke4Ir4iXMYptT0tHfovZL1qKfHaZ3meeN/+WgMx3V03HSn2/Sw3Kdwbi7U1u8snAAAA//8=
</cx:binary>
              </cx:geoCache>
            </cx:geography>
          </cx:layoutPr>
          <cx:valueColors>
            <cx:minColor>
              <a:srgbClr val="DCEAF7"/>
            </cx:minColor>
            <cx:maxColor>
              <a:srgbClr val="215F9A"/>
            </cx:maxColor>
          </cx:valueColors>
        </cx:series>
      </cx:plotAreaRegion>
    </cx:plotArea>
  </cx:chart>
  <cx:spPr>
    <a:ln>
      <a:noFill/>
    </a:ln>
  </cx:spPr>
</cx: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12.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91440</xdr:rowOff>
    </xdr:from>
    <xdr:to>
      <xdr:col>8</xdr:col>
      <xdr:colOff>435725</xdr:colOff>
      <xdr:row>22</xdr:row>
      <xdr:rowOff>68580</xdr:rowOff>
    </xdr:to>
    <xdr:pic>
      <xdr:nvPicPr>
        <xdr:cNvPr id="3" name="Immagine 2" descr="Immagine che contiene testo, schermata, Carattere, numero&#10;&#10;Descrizione generata automaticamente">
          <a:extLst>
            <a:ext uri="{FF2B5EF4-FFF2-40B4-BE49-F238E27FC236}">
              <a16:creationId xmlns:a16="http://schemas.microsoft.com/office/drawing/2014/main" id="{9172787D-499B-6EAE-F51D-2D5DF88445B8}"/>
            </a:ext>
          </a:extLst>
        </xdr:cNvPr>
        <xdr:cNvPicPr>
          <a:picLocks noChangeAspect="1"/>
        </xdr:cNvPicPr>
      </xdr:nvPicPr>
      <xdr:blipFill rotWithShape="1">
        <a:blip xmlns:r="http://schemas.openxmlformats.org/officeDocument/2006/relationships" r:embed="rId1"/>
        <a:srcRect t="7727"/>
        <a:stretch/>
      </xdr:blipFill>
      <xdr:spPr bwMode="auto">
        <a:xfrm>
          <a:off x="0" y="274320"/>
          <a:ext cx="8330045" cy="381762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137160</xdr:rowOff>
    </xdr:from>
    <xdr:to>
      <xdr:col>9</xdr:col>
      <xdr:colOff>96769</xdr:colOff>
      <xdr:row>21</xdr:row>
      <xdr:rowOff>45719</xdr:rowOff>
    </xdr:to>
    <xdr:pic>
      <xdr:nvPicPr>
        <xdr:cNvPr id="2" name="Immagine 1" descr="Immagine che contiene testo, schermata, Carattere, numero&#10;&#10;Descrizione generata automaticamente">
          <a:extLst>
            <a:ext uri="{FF2B5EF4-FFF2-40B4-BE49-F238E27FC236}">
              <a16:creationId xmlns:a16="http://schemas.microsoft.com/office/drawing/2014/main" id="{082C6195-7C9B-C144-375C-EDC35EACBE4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772"/>
        <a:stretch>
          <a:fillRect/>
        </a:stretch>
      </xdr:blipFill>
      <xdr:spPr bwMode="auto">
        <a:xfrm>
          <a:off x="0" y="320040"/>
          <a:ext cx="7015729" cy="356615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50801</xdr:rowOff>
    </xdr:from>
    <xdr:to>
      <xdr:col>25</xdr:col>
      <xdr:colOff>443023</xdr:colOff>
      <xdr:row>66</xdr:row>
      <xdr:rowOff>141514</xdr:rowOff>
    </xdr:to>
    <xdr:grpSp>
      <xdr:nvGrpSpPr>
        <xdr:cNvPr id="3" name="Gruppo 2">
          <a:extLst>
            <a:ext uri="{FF2B5EF4-FFF2-40B4-BE49-F238E27FC236}">
              <a16:creationId xmlns:a16="http://schemas.microsoft.com/office/drawing/2014/main" id="{6D7AE359-8C41-4B5C-A15B-9F34F912AD58}"/>
            </a:ext>
          </a:extLst>
        </xdr:cNvPr>
        <xdr:cNvGrpSpPr/>
      </xdr:nvGrpSpPr>
      <xdr:grpSpPr>
        <a:xfrm>
          <a:off x="0" y="235528"/>
          <a:ext cx="18299993" cy="11097380"/>
          <a:chOff x="2184400" y="18669001"/>
          <a:chExt cx="24349081" cy="16128881"/>
        </a:xfrm>
      </xdr:grpSpPr>
      <mc:AlternateContent xmlns:mc="http://schemas.openxmlformats.org/markup-compatibility/2006">
        <mc:Choice xmlns:cx4="http://schemas.microsoft.com/office/drawing/2016/5/10/chartex" Requires="cx4">
          <xdr:graphicFrame macro="">
            <xdr:nvGraphicFramePr>
              <xdr:cNvPr id="4" name="Grafico 3">
                <a:extLst>
                  <a:ext uri="{FF2B5EF4-FFF2-40B4-BE49-F238E27FC236}">
                    <a16:creationId xmlns:a16="http://schemas.microsoft.com/office/drawing/2014/main" id="{D3225B49-7947-481F-2D2F-B0912B2ED8DD}"/>
                  </a:ext>
                </a:extLst>
              </xdr:cNvPr>
              <xdr:cNvGraphicFramePr/>
            </xdr:nvGraphicFramePr>
            <xdr:xfrm>
              <a:off x="2184400" y="18669001"/>
              <a:ext cx="12420705" cy="15981261"/>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184400" y="18669001"/>
                <a:ext cx="12420705" cy="15981261"/>
              </a:xfrm>
              <a:prstGeom prst="rect">
                <a:avLst/>
              </a:prstGeom>
              <a:solidFill>
                <a:prstClr val="white"/>
              </a:solidFill>
              <a:ln w="1">
                <a:solidFill>
                  <a:prstClr val="green"/>
                </a:solidFill>
              </a:ln>
            </xdr:spPr>
            <xdr:txBody>
              <a:bodyPr vertOverflow="clip" horzOverflow="clip"/>
              <a:lstStyle/>
              <a:p>
                <a:r>
                  <a:rPr lang="it-IT" sz="1100"/>
                  <a:t>Il grafico non è disponibile in questa versione di Excel.
Se si modifica questa forma o si salva la cartella di lavoro in un formato di file diverso, il grafico verrà danneggiato in modo permanente.</a:t>
                </a:r>
              </a:p>
            </xdr:txBody>
          </xdr:sp>
        </mc:Fallback>
      </mc:AlternateContent>
      <mc:AlternateContent xmlns:mc="http://schemas.openxmlformats.org/markup-compatibility/2006">
        <mc:Choice xmlns:cx4="http://schemas.microsoft.com/office/drawing/2016/5/10/chartex" Requires="cx4">
          <xdr:graphicFrame macro="">
            <xdr:nvGraphicFramePr>
              <xdr:cNvPr id="5" name="Grafico 4">
                <a:extLst>
                  <a:ext uri="{FF2B5EF4-FFF2-40B4-BE49-F238E27FC236}">
                    <a16:creationId xmlns:a16="http://schemas.microsoft.com/office/drawing/2014/main" id="{BCB2C4D3-8433-2AC5-2827-44AD377C014C}"/>
                  </a:ext>
                </a:extLst>
              </xdr:cNvPr>
              <xdr:cNvGraphicFramePr/>
            </xdr:nvGraphicFramePr>
            <xdr:xfrm>
              <a:off x="14249253" y="18694398"/>
              <a:ext cx="12284228" cy="16103484"/>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4249253" y="18694398"/>
                <a:ext cx="12284228" cy="16103484"/>
              </a:xfrm>
              <a:prstGeom prst="rect">
                <a:avLst/>
              </a:prstGeom>
              <a:solidFill>
                <a:prstClr val="white"/>
              </a:solidFill>
              <a:ln w="1">
                <a:solidFill>
                  <a:prstClr val="green"/>
                </a:solidFill>
              </a:ln>
            </xdr:spPr>
            <xdr:txBody>
              <a:bodyPr vertOverflow="clip" horzOverflow="clip"/>
              <a:lstStyle/>
              <a:p>
                <a:r>
                  <a:rPr lang="it-IT" sz="1100"/>
                  <a:t>Il grafico non è disponibile in questa versione di Excel.
Se si modifica questa forma o si salva la cartella di lavoro in un formato di file diverso, il grafico verrà danneggiato in modo permanente.</a:t>
                </a:r>
              </a:p>
            </xdr:txBody>
          </xdr:sp>
        </mc:Fallback>
      </mc:AlternateContent>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69274</xdr:rowOff>
    </xdr:from>
    <xdr:to>
      <xdr:col>24</xdr:col>
      <xdr:colOff>651387</xdr:colOff>
      <xdr:row>67</xdr:row>
      <xdr:rowOff>74759</xdr:rowOff>
    </xdr:to>
    <xdr:grpSp>
      <xdr:nvGrpSpPr>
        <xdr:cNvPr id="3" name="Gruppo 2">
          <a:extLst>
            <a:ext uri="{FF2B5EF4-FFF2-40B4-BE49-F238E27FC236}">
              <a16:creationId xmlns:a16="http://schemas.microsoft.com/office/drawing/2014/main" id="{F98F7E82-53E4-421D-AD7E-245C17AAD6BE}"/>
            </a:ext>
          </a:extLst>
        </xdr:cNvPr>
        <xdr:cNvGrpSpPr/>
      </xdr:nvGrpSpPr>
      <xdr:grpSpPr>
        <a:xfrm>
          <a:off x="0" y="259774"/>
          <a:ext cx="17461107" cy="9560965"/>
          <a:chOff x="2184398" y="18609399"/>
          <a:chExt cx="23102262" cy="16086656"/>
        </a:xfrm>
      </xdr:grpSpPr>
      <mc:AlternateContent xmlns:mc="http://schemas.openxmlformats.org/markup-compatibility/2006">
        <mc:Choice xmlns:cx4="http://schemas.microsoft.com/office/drawing/2016/5/10/chartex" Requires="cx4">
          <xdr:graphicFrame macro="">
            <xdr:nvGraphicFramePr>
              <xdr:cNvPr id="4" name="Grafico 3">
                <a:extLst>
                  <a:ext uri="{FF2B5EF4-FFF2-40B4-BE49-F238E27FC236}">
                    <a16:creationId xmlns:a16="http://schemas.microsoft.com/office/drawing/2014/main" id="{CD120036-AE48-C9F0-9C56-41EC69789A8D}"/>
                  </a:ext>
                </a:extLst>
              </xdr:cNvPr>
              <xdr:cNvGraphicFramePr/>
            </xdr:nvGraphicFramePr>
            <xdr:xfrm>
              <a:off x="2184398" y="18668997"/>
              <a:ext cx="12931650" cy="15919219"/>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184398" y="18668997"/>
                <a:ext cx="12931650" cy="15919219"/>
              </a:xfrm>
              <a:prstGeom prst="rect">
                <a:avLst/>
              </a:prstGeom>
              <a:solidFill>
                <a:prstClr val="white"/>
              </a:solidFill>
              <a:ln w="1">
                <a:solidFill>
                  <a:prstClr val="green"/>
                </a:solidFill>
              </a:ln>
            </xdr:spPr>
            <xdr:txBody>
              <a:bodyPr vertOverflow="clip" horzOverflow="clip"/>
              <a:lstStyle/>
              <a:p>
                <a:r>
                  <a:rPr lang="it-IT" sz="1100"/>
                  <a:t>Il grafico non è disponibile in questa versione di Excel.
Se si modifica questa forma o si salva la cartella di lavoro in un formato di file diverso, il grafico verrà danneggiato in modo permanente.</a:t>
                </a:r>
              </a:p>
            </xdr:txBody>
          </xdr:sp>
        </mc:Fallback>
      </mc:AlternateContent>
      <mc:AlternateContent xmlns:mc="http://schemas.openxmlformats.org/markup-compatibility/2006">
        <mc:Choice xmlns:cx4="http://schemas.microsoft.com/office/drawing/2016/5/10/chartex" Requires="cx4">
          <xdr:graphicFrame macro="">
            <xdr:nvGraphicFramePr>
              <xdr:cNvPr id="5" name="Grafico 4">
                <a:extLst>
                  <a:ext uri="{FF2B5EF4-FFF2-40B4-BE49-F238E27FC236}">
                    <a16:creationId xmlns:a16="http://schemas.microsoft.com/office/drawing/2014/main" id="{DDE9F1D3-4D1F-214C-15D5-3213CCCC0D8D}"/>
                  </a:ext>
                </a:extLst>
              </xdr:cNvPr>
              <xdr:cNvGraphicFramePr/>
            </xdr:nvGraphicFramePr>
            <xdr:xfrm>
              <a:off x="13621137" y="18609399"/>
              <a:ext cx="11665523" cy="16086656"/>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621137" y="18609399"/>
                <a:ext cx="11665523" cy="16086656"/>
              </a:xfrm>
              <a:prstGeom prst="rect">
                <a:avLst/>
              </a:prstGeom>
              <a:solidFill>
                <a:prstClr val="white"/>
              </a:solidFill>
              <a:ln w="1">
                <a:solidFill>
                  <a:prstClr val="green"/>
                </a:solidFill>
              </a:ln>
            </xdr:spPr>
            <xdr:txBody>
              <a:bodyPr vertOverflow="clip" horzOverflow="clip"/>
              <a:lstStyle/>
              <a:p>
                <a:r>
                  <a:rPr lang="it-IT" sz="1100"/>
                  <a:t>Il grafico non è disponibile in questa versione di Excel.
Se si modifica questa forma o si salva la cartella di lavoro in un formato di file diverso, il grafico verrà danneggiato in modo permanente.</a:t>
                </a:r>
              </a:p>
            </xdr:txBody>
          </xdr:sp>
        </mc:Fallback>
      </mc:AlternateContent>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83820</xdr:rowOff>
    </xdr:from>
    <xdr:to>
      <xdr:col>9</xdr:col>
      <xdr:colOff>526258</xdr:colOff>
      <xdr:row>19</xdr:row>
      <xdr:rowOff>137160</xdr:rowOff>
    </xdr:to>
    <xdr:pic>
      <xdr:nvPicPr>
        <xdr:cNvPr id="6" name="Immagine 5">
          <a:extLst>
            <a:ext uri="{FF2B5EF4-FFF2-40B4-BE49-F238E27FC236}">
              <a16:creationId xmlns:a16="http://schemas.microsoft.com/office/drawing/2014/main" id="{216D2467-0AC0-DA7C-C988-2D926C17D4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550"/>
        <a:stretch>
          <a:fillRect/>
        </a:stretch>
      </xdr:blipFill>
      <xdr:spPr bwMode="auto">
        <a:xfrm>
          <a:off x="0" y="266700"/>
          <a:ext cx="7521418" cy="3345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91440</xdr:rowOff>
    </xdr:from>
    <xdr:to>
      <xdr:col>6</xdr:col>
      <xdr:colOff>429528</xdr:colOff>
      <xdr:row>20</xdr:row>
      <xdr:rowOff>114300</xdr:rowOff>
    </xdr:to>
    <xdr:pic>
      <xdr:nvPicPr>
        <xdr:cNvPr id="2" name="Immagine 1" descr="Immagine che contiene testo, schermata, numero, Carattere&#10;&#10;Descrizione generata automaticamente">
          <a:extLst>
            <a:ext uri="{FF2B5EF4-FFF2-40B4-BE49-F238E27FC236}">
              <a16:creationId xmlns:a16="http://schemas.microsoft.com/office/drawing/2014/main" id="{075F6578-F10A-F4E4-A66A-F684014A33B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457"/>
        <a:stretch>
          <a:fillRect/>
        </a:stretch>
      </xdr:blipFill>
      <xdr:spPr bwMode="auto">
        <a:xfrm>
          <a:off x="0" y="274320"/>
          <a:ext cx="6380748" cy="349758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14</xdr:col>
      <xdr:colOff>130634</xdr:colOff>
      <xdr:row>16</xdr:row>
      <xdr:rowOff>144780</xdr:rowOff>
    </xdr:to>
    <xdr:pic>
      <xdr:nvPicPr>
        <xdr:cNvPr id="2" name="Immagine 1" descr="Immagine che contiene testo, schermata, Carattere&#10;&#10;Descrizione generata automaticamente">
          <a:extLst>
            <a:ext uri="{FF2B5EF4-FFF2-40B4-BE49-F238E27FC236}">
              <a16:creationId xmlns:a16="http://schemas.microsoft.com/office/drawing/2014/main" id="{B4EABCF9-8420-7D74-8914-C5965F1A5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59080"/>
          <a:ext cx="8665034" cy="281178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8</xdr:row>
      <xdr:rowOff>388620</xdr:rowOff>
    </xdr:from>
    <xdr:to>
      <xdr:col>17</xdr:col>
      <xdr:colOff>175260</xdr:colOff>
      <xdr:row>8</xdr:row>
      <xdr:rowOff>2438400</xdr:rowOff>
    </xdr:to>
    <xdr:pic>
      <xdr:nvPicPr>
        <xdr:cNvPr id="2" name="Immagine 1" descr="Immagine che contiene testo, schermata, Carattere, linea&#10;&#10;Descrizione generata automaticamente">
          <a:extLst>
            <a:ext uri="{FF2B5EF4-FFF2-40B4-BE49-F238E27FC236}">
              <a16:creationId xmlns:a16="http://schemas.microsoft.com/office/drawing/2014/main" id="{9C9FF8D0-0190-50D6-EC9F-9F7CEC8B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68"/>
        <a:stretch>
          <a:fillRect/>
        </a:stretch>
      </xdr:blipFill>
      <xdr:spPr bwMode="auto">
        <a:xfrm>
          <a:off x="4282440" y="754380"/>
          <a:ext cx="6256020" cy="2049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54429</xdr:rowOff>
    </xdr:from>
    <xdr:to>
      <xdr:col>8</xdr:col>
      <xdr:colOff>325581</xdr:colOff>
      <xdr:row>15</xdr:row>
      <xdr:rowOff>62346</xdr:rowOff>
    </xdr:to>
    <xdr:pic>
      <xdr:nvPicPr>
        <xdr:cNvPr id="3" name="Immagine 2" descr="Immagine che contiene testo, schermata, Carattere, linea&#10;&#10;Descrizione generata automaticamente">
          <a:extLst>
            <a:ext uri="{FF2B5EF4-FFF2-40B4-BE49-F238E27FC236}">
              <a16:creationId xmlns:a16="http://schemas.microsoft.com/office/drawing/2014/main" id="{D3CC4195-704C-9FEA-C224-7691EE485957}"/>
            </a:ext>
          </a:extLst>
        </xdr:cNvPr>
        <xdr:cNvPicPr>
          <a:picLocks noChangeAspect="1"/>
        </xdr:cNvPicPr>
      </xdr:nvPicPr>
      <xdr:blipFill rotWithShape="1">
        <a:blip xmlns:r="http://schemas.openxmlformats.org/officeDocument/2006/relationships" r:embed="rId2"/>
        <a:srcRect t="12468"/>
        <a:stretch/>
      </xdr:blipFill>
      <xdr:spPr bwMode="auto">
        <a:xfrm>
          <a:off x="0" y="234538"/>
          <a:ext cx="7723908" cy="2529444"/>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60959</xdr:colOff>
      <xdr:row>1</xdr:row>
      <xdr:rowOff>64924</xdr:rowOff>
    </xdr:from>
    <xdr:to>
      <xdr:col>7</xdr:col>
      <xdr:colOff>217446</xdr:colOff>
      <xdr:row>18</xdr:row>
      <xdr:rowOff>137160</xdr:rowOff>
    </xdr:to>
    <xdr:pic>
      <xdr:nvPicPr>
        <xdr:cNvPr id="2" name="Immagine 1" descr="Immagine che contiene testo, schermata, Carattere, diagramma&#10;&#10;Descrizione generata automaticamente">
          <a:extLst>
            <a:ext uri="{FF2B5EF4-FFF2-40B4-BE49-F238E27FC236}">
              <a16:creationId xmlns:a16="http://schemas.microsoft.com/office/drawing/2014/main" id="{1A898555-CFA1-685C-8433-F4CDF33781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959" y="247804"/>
          <a:ext cx="6900187" cy="318119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68580</xdr:rowOff>
    </xdr:from>
    <xdr:to>
      <xdr:col>3</xdr:col>
      <xdr:colOff>271145</xdr:colOff>
      <xdr:row>25</xdr:row>
      <xdr:rowOff>97790</xdr:rowOff>
    </xdr:to>
    <xdr:pic>
      <xdr:nvPicPr>
        <xdr:cNvPr id="3" name="Immagine 2" descr="Immagine che contiene testo, schermata, numero, Carattere&#10;&#10;Descrizione generata automaticamente">
          <a:extLst>
            <a:ext uri="{FF2B5EF4-FFF2-40B4-BE49-F238E27FC236}">
              <a16:creationId xmlns:a16="http://schemas.microsoft.com/office/drawing/2014/main" id="{B6E0814A-8C73-3358-3BE3-48087782B8C9}"/>
            </a:ext>
          </a:extLst>
        </xdr:cNvPr>
        <xdr:cNvPicPr>
          <a:picLocks noChangeAspect="1"/>
        </xdr:cNvPicPr>
      </xdr:nvPicPr>
      <xdr:blipFill>
        <a:blip xmlns:r="http://schemas.openxmlformats.org/officeDocument/2006/relationships" r:embed="rId1"/>
        <a:stretch>
          <a:fillRect/>
        </a:stretch>
      </xdr:blipFill>
      <xdr:spPr>
        <a:xfrm>
          <a:off x="0" y="251460"/>
          <a:ext cx="6123305" cy="44183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83819</xdr:rowOff>
    </xdr:from>
    <xdr:to>
      <xdr:col>5</xdr:col>
      <xdr:colOff>586740</xdr:colOff>
      <xdr:row>33</xdr:row>
      <xdr:rowOff>33824</xdr:rowOff>
    </xdr:to>
    <xdr:pic>
      <xdr:nvPicPr>
        <xdr:cNvPr id="2" name="Immagine 1" descr="Immagine che contiene testo, schermata, numero, Parallelo&#10;&#10;Descrizione generata automaticamente">
          <a:extLst>
            <a:ext uri="{FF2B5EF4-FFF2-40B4-BE49-F238E27FC236}">
              <a16:creationId xmlns:a16="http://schemas.microsoft.com/office/drawing/2014/main" id="{2072BE15-0605-CF12-552E-34F5C83F601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13"/>
        <a:stretch>
          <a:fillRect/>
        </a:stretch>
      </xdr:blipFill>
      <xdr:spPr bwMode="auto">
        <a:xfrm>
          <a:off x="0" y="266699"/>
          <a:ext cx="6294120" cy="5802165"/>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8</xdr:col>
      <xdr:colOff>205740</xdr:colOff>
      <xdr:row>16</xdr:row>
      <xdr:rowOff>137160</xdr:rowOff>
    </xdr:to>
    <xdr:pic>
      <xdr:nvPicPr>
        <xdr:cNvPr id="3" name="Immagine 2" descr="Immagine che contiene testo, schermata, Carattere, numero&#10;&#10;Il contenuto generato dall'IA potrebbe non essere corretto.">
          <a:extLst>
            <a:ext uri="{FF2B5EF4-FFF2-40B4-BE49-F238E27FC236}">
              <a16:creationId xmlns:a16="http://schemas.microsoft.com/office/drawing/2014/main" id="{B2BEE163-AA20-1F0D-FD12-D9D567347E7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47" r="11435"/>
        <a:stretch>
          <a:fillRect/>
        </a:stretch>
      </xdr:blipFill>
      <xdr:spPr bwMode="auto">
        <a:xfrm>
          <a:off x="0" y="259080"/>
          <a:ext cx="6918960" cy="28041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68580</xdr:rowOff>
    </xdr:from>
    <xdr:to>
      <xdr:col>6</xdr:col>
      <xdr:colOff>636858</xdr:colOff>
      <xdr:row>30</xdr:row>
      <xdr:rowOff>88868</xdr:rowOff>
    </xdr:to>
    <xdr:pic>
      <xdr:nvPicPr>
        <xdr:cNvPr id="2" name="Immagine 6" descr="Immagine che contiene testo, schermata, diagramma, numero&#10;&#10;Il contenuto generato dall'IA potrebbe non essere corretto.">
          <a:extLst>
            <a:ext uri="{FF2B5EF4-FFF2-40B4-BE49-F238E27FC236}">
              <a16:creationId xmlns:a16="http://schemas.microsoft.com/office/drawing/2014/main" id="{6E7AE13F-78E2-9C40-7764-FD2000CDFAB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65"/>
        <a:stretch>
          <a:fillRect/>
        </a:stretch>
      </xdr:blipFill>
      <xdr:spPr bwMode="auto">
        <a:xfrm>
          <a:off x="0" y="251460"/>
          <a:ext cx="7540578" cy="532380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91440</xdr:rowOff>
    </xdr:from>
    <xdr:to>
      <xdr:col>6</xdr:col>
      <xdr:colOff>245012</xdr:colOff>
      <xdr:row>30</xdr:row>
      <xdr:rowOff>106680</xdr:rowOff>
    </xdr:to>
    <xdr:pic>
      <xdr:nvPicPr>
        <xdr:cNvPr id="2" name="Immagine 2" descr="Immagine che contiene testo, schermata, diagramma, numero&#10;&#10;Descrizione generata automaticamente">
          <a:extLst>
            <a:ext uri="{FF2B5EF4-FFF2-40B4-BE49-F238E27FC236}">
              <a16:creationId xmlns:a16="http://schemas.microsoft.com/office/drawing/2014/main" id="{003BA5F1-DAA6-BEBA-F113-E942C9B7540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106"/>
        <a:stretch>
          <a:fillRect/>
        </a:stretch>
      </xdr:blipFill>
      <xdr:spPr bwMode="auto">
        <a:xfrm>
          <a:off x="0" y="274320"/>
          <a:ext cx="7384952" cy="531876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vur365-my.sharepoint.com/personal/vrizzotto_anvur_it/Documents/Desktop/BACKUP%20RAPPORTO%20BIENNALE/Tavole-pil-indebitameno-ap-2024.xlsx" TargetMode="External"/><Relationship Id="rId1" Type="http://schemas.openxmlformats.org/officeDocument/2006/relationships/externalLinkPath" Target="https://anvur365-my.sharepoint.com/personal/vrizzotto_anvur_it/Documents/Desktop/BACKUP%20RAPPORTO%20BIENNALE/Tavole-pil-indebitameno-ap-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vv. 1-2"/>
      <sheetName val="Tavv. 3-4"/>
      <sheetName val="Tav. 5"/>
      <sheetName val="Tavv. 6-7"/>
      <sheetName val="Tavv. 8-9"/>
      <sheetName val="Tavv. 10-13"/>
      <sheetName val="Tavv. 14-17"/>
      <sheetName val="Tavv. 18-19"/>
      <sheetName val="Tavv. 20-21"/>
      <sheetName val="Tavv. 22-23"/>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DBC8-45FA-4CB4-9EF3-61214EE94F64}">
  <dimension ref="A1:A32"/>
  <sheetViews>
    <sheetView tabSelected="1" workbookViewId="0"/>
  </sheetViews>
  <sheetFormatPr defaultRowHeight="14.4"/>
  <sheetData>
    <row r="1" spans="1:1" ht="18">
      <c r="A1" s="1" t="s">
        <v>10</v>
      </c>
    </row>
    <row r="2" spans="1:1" ht="14.4" customHeight="1">
      <c r="A2" s="1"/>
    </row>
    <row r="3" spans="1:1" ht="14.4" customHeight="1">
      <c r="A3" s="16"/>
    </row>
    <row r="4" spans="1:1" s="254" customFormat="1" ht="13.8">
      <c r="A4" s="253" t="s">
        <v>24</v>
      </c>
    </row>
    <row r="5" spans="1:1" s="254" customFormat="1" ht="13.8">
      <c r="A5" s="253" t="s">
        <v>25</v>
      </c>
    </row>
    <row r="6" spans="1:1" s="254" customFormat="1" ht="13.8">
      <c r="A6" s="253" t="s">
        <v>27</v>
      </c>
    </row>
    <row r="7" spans="1:1" s="254" customFormat="1" ht="13.8">
      <c r="A7" s="253" t="s">
        <v>46</v>
      </c>
    </row>
    <row r="8" spans="1:1" s="254" customFormat="1" ht="13.8">
      <c r="A8" s="253" t="s">
        <v>54</v>
      </c>
    </row>
    <row r="9" spans="1:1" s="254" customFormat="1" ht="13.8">
      <c r="A9" s="253" t="s">
        <v>61</v>
      </c>
    </row>
    <row r="10" spans="1:1" s="254" customFormat="1" ht="13.8">
      <c r="A10" s="253" t="s">
        <v>91</v>
      </c>
    </row>
    <row r="11" spans="1:1" s="254" customFormat="1" ht="13.8">
      <c r="A11" s="255" t="s">
        <v>114</v>
      </c>
    </row>
    <row r="12" spans="1:1" s="254" customFormat="1" ht="13.8">
      <c r="A12" s="253" t="s">
        <v>121</v>
      </c>
    </row>
    <row r="13" spans="1:1" s="254" customFormat="1" ht="13.8">
      <c r="A13" s="253" t="s">
        <v>123</v>
      </c>
    </row>
    <row r="14" spans="1:1" s="254" customFormat="1" ht="13.8">
      <c r="A14" s="253" t="s">
        <v>124</v>
      </c>
    </row>
    <row r="15" spans="1:1" s="254" customFormat="1" ht="13.8">
      <c r="A15" s="253" t="s">
        <v>125</v>
      </c>
    </row>
    <row r="16" spans="1:1" s="254" customFormat="1" ht="13.8">
      <c r="A16" s="253" t="s">
        <v>156</v>
      </c>
    </row>
    <row r="17" spans="1:1" s="254" customFormat="1" ht="13.8">
      <c r="A17" s="253" t="s">
        <v>158</v>
      </c>
    </row>
    <row r="18" spans="1:1" s="254" customFormat="1" ht="13.8">
      <c r="A18" s="253" t="s">
        <v>159</v>
      </c>
    </row>
    <row r="19" spans="1:1" s="254" customFormat="1" ht="13.8">
      <c r="A19" s="253" t="s">
        <v>169</v>
      </c>
    </row>
    <row r="20" spans="1:1" s="254" customFormat="1" ht="13.8">
      <c r="A20" s="253" t="s">
        <v>178</v>
      </c>
    </row>
    <row r="21" spans="1:1" s="254" customFormat="1" ht="13.8">
      <c r="A21" s="253" t="s">
        <v>180</v>
      </c>
    </row>
    <row r="22" spans="1:1" s="254" customFormat="1" ht="13.8">
      <c r="A22" s="253" t="s">
        <v>281</v>
      </c>
    </row>
    <row r="23" spans="1:1" s="254" customFormat="1" ht="13.8">
      <c r="A23" s="253" t="s">
        <v>428</v>
      </c>
    </row>
    <row r="24" spans="1:1" s="254" customFormat="1" ht="13.8">
      <c r="A24" s="253" t="s">
        <v>431</v>
      </c>
    </row>
    <row r="25" spans="1:1" s="254" customFormat="1" ht="13.8">
      <c r="A25" s="253" t="s">
        <v>432</v>
      </c>
    </row>
    <row r="26" spans="1:1" s="254" customFormat="1" ht="13.8">
      <c r="A26" s="253" t="s">
        <v>437</v>
      </c>
    </row>
    <row r="27" spans="1:1" s="254" customFormat="1" ht="13.8">
      <c r="A27" s="255" t="s">
        <v>439</v>
      </c>
    </row>
    <row r="28" spans="1:1" s="254" customFormat="1" ht="13.8">
      <c r="A28" s="253" t="s">
        <v>440</v>
      </c>
    </row>
    <row r="29" spans="1:1" s="254" customFormat="1" ht="13.8">
      <c r="A29" s="253" t="s">
        <v>442</v>
      </c>
    </row>
    <row r="30" spans="1:1" s="254" customFormat="1" ht="13.8">
      <c r="A30" s="255" t="s">
        <v>469</v>
      </c>
    </row>
    <row r="31" spans="1:1" s="254" customFormat="1" ht="13.8">
      <c r="A31" s="253" t="s">
        <v>470</v>
      </c>
    </row>
    <row r="32" spans="1:1">
      <c r="A32" s="254"/>
    </row>
  </sheetData>
  <hyperlinks>
    <hyperlink ref="A4" location="'Fig. 1.1'!A1" display="Figura 1.1 - Risorse PNRR assegnate* per Missioni, con evidenza della missione 4 a titolarità MUR" xr:uid="{92E08DD7-6FA7-44FC-97D4-691426EB0052}"/>
    <hyperlink ref="A5" location="'Fig. 1.2'!A1" display="Figura 1.2 – PNRR: Missione 4 “Istruzione e ricerca” di competenza MUR*" xr:uid="{F5E7D6C3-9443-4E7F-8F1C-A4D328B4982F}"/>
    <hyperlink ref="A6" location="'Tab. 1.1'!A1" display="Tabella 1.1 – Avanzamento finanziario del PNRR per Missione, con evidenza della Missione 4 " xr:uid="{439D9D81-D4BC-4F11-96CE-8D644A05C803}"/>
    <hyperlink ref="A7" location="'Fig. 1.3'!A1" display="Figura 1.3 – Avanzamento finanziario* della Missione 4 a titolarità MUR per ciascuna componente" xr:uid="{FE545EE2-15A3-492B-B696-91F393AE3544}"/>
    <hyperlink ref="A8" location="'Fig. 1.4'!A1" display="Figura 1.4 – Missione 4 a titolarità MUR: sovvenzioni e prestiti a confronto* per componente" xr:uid="{41B254D1-FEE1-40AA-B8B1-BA0B2794135A}"/>
    <hyperlink ref="A9" location="'Fig. 1.5'!A1" display="Figura 1.5 – Missione 4 a titolarità MUR: componenti e misure* distinte in sovvenzioni e prestiti" xr:uid="{927EADD8-8E11-41AD-BA25-8E7919287821}"/>
    <hyperlink ref="A11" location="'Fig. 1.6'!A1" display="Figura 1.6 – Avanzamento finanziario delle misure M4 a titolarità MUR per componente e misura" xr:uid="{4FB953B6-0B7A-4712-BB6F-013EC299BA9E}"/>
    <hyperlink ref="A10" location="'Tab. 1.2'!A1" display="Tabella 1.2 – Struttura degli interventi a titolarità MUR* per ciascuna componente e misura " xr:uid="{B67EA543-69F5-46C2-8927-5FCE3C279B47}"/>
    <hyperlink ref="A12" location="'Fig. 1.7'!A1" display="Figura 1.7 – Missione 4 a titolarità MUR: composizione del finanziamento per soggetto attuatore" xr:uid="{57D8D397-E968-4455-B8B5-6CE523B4EAE9}"/>
    <hyperlink ref="A13" location="'Fig. 1.8'!A1" display="Figura 1.8 – Missione 4 a titolarità MUR: finanziamento per soggetto attuatore, componente e misura" xr:uid="{F7CBD9F5-EDF1-4653-9E21-4207C25CEFE8}"/>
    <hyperlink ref="A14" location="'Fig. 1.9'!A1" display="Figura 1.9 – Missione 4 a titolarità MUR: distribuzione dei progetti per soggetto attuatore e misura" xr:uid="{8125C4BA-5BEF-4730-8FC5-C56E65F7B831}"/>
    <hyperlink ref="A15" location="'Tab. 1.3'!A1" display="Tabella 1.3 – Finanziamento attivato (milioni di euro) dei progetti PNRR a titolarità MUR* per componente, misura e soggetto attuatore" xr:uid="{90F81063-7FBA-498E-8098-3DAFC1A51DCD}"/>
    <hyperlink ref="A16" location="'Tab. 1.4'!A1" display="Tabella 1.4 – Numero di progetti PNRR a titolarità MUR per componente, misura e soggetto attuatore" xr:uid="{BDEA37E6-03E6-4B42-B304-C6700BF89D83}"/>
    <hyperlink ref="A17" location="'Fig. 1.10'!A1" display="Figura 1.10 – Missione 4 a titolarità MUR: stato dei progetti per soggetto attuatore" xr:uid="{0A37F3DB-BB27-4B75-8D4A-2FF1468C2A34}"/>
    <hyperlink ref="A18" location="'Tab. 1.5'!A1" display="Tabella 1.5 – Progetti PNRR a titolarità MUR per fase di completamento e soggetto attuatore " xr:uid="{BAAB1DF7-A61D-429A-B17F-CC5E08E8F262}"/>
    <hyperlink ref="A22" location="'Tab. 1.9'!A1" display="Tabella 1.9 – Raggiungimento dei target quantitativi e indicatori di monitoraggio" xr:uid="{C803C59B-AE6E-49B2-A46A-528C586A4624}"/>
    <hyperlink ref="A21" location="'Tab. 1.8'!A1" display="Tabella 1.8 – Dettaglio per singolo intervento dei target e milestone UE " xr:uid="{F0FA9A2A-752A-4FA0-B334-A84B3471E9F6}"/>
    <hyperlink ref="A20" location="'Tab. 1.7'!A1" display="Tabella 1.7 – Missione 4 a titolarità MUR: traguardi e obiettivi UE e stato di realizzazione a seguito della rimodulazione di novembre 2025" xr:uid="{0446A7AD-250A-4B58-8CB7-755AE0674D78}"/>
    <hyperlink ref="A19" location="'Tab. 1.6'!A1" display="Tabella 1.6 – Missione 4 a titolarità MUR: traguardi e obiettivi UE e stato di realizzazione" xr:uid="{BCA62782-1CCA-4876-91C0-90ABF302C452}"/>
    <hyperlink ref="A23" location="'Tab. 1.10'!A1" display="Tabella 1.10 – PNRR a titolarità MUR: progetti e risorse per regione e area geografica" xr:uid="{0B82E930-7D0B-45DE-BB3B-A4715A014F08}"/>
    <hyperlink ref="A24" location="'Fig. 1.11'!A1" display="Figura 1.11 – Missione 4 a titolarità MUR: distribuzione percentuale dei progetti per regione " xr:uid="{C8CB44F7-619D-42FE-9D92-5C3FAA719F32}"/>
    <hyperlink ref="A25" location="'Fig. 1.12'!A1" display="Figura 1.12 – Missione 4 a titolarità MUR: distribuzione percentuale del finanziamento per regione" xr:uid="{0F3B730A-D817-4A07-B650-C25BF819FC9E}"/>
    <hyperlink ref="A26" location="'Tab. 1.11'!A1" display="Tabella 1.11 – PNRR Missione 4: progetti per area geografica e soggetto attuatore" xr:uid="{BFF96542-D7C4-4010-8BAE-570942EE1345}"/>
    <hyperlink ref="A27" location="'Fig. 1.13'!A1" display="Figura 1.13 – PNRR Missione 4 a titolarità MUR: distribuzione dei progetti per area geografica e soggetto attuatore" xr:uid="{40127A46-CA9A-4818-BA8C-BA961291A40C}"/>
    <hyperlink ref="A28" location="'Tab. 1.12'!A1" display="Tabella 1.12 – PNRR Missione 4 a titolarità MUR: finanziamenti (milioni di euro) per area geografica e soggetto attuatore " xr:uid="{D2C59D2B-0424-406E-9739-9D5F77470FD2}"/>
    <hyperlink ref="A29" location="'Fig. 1.14'!A1" display="Figura 1.14 – PNRR Missione 4: distribuzione dei finanziamenti (milioni di euro) per area geografica e soggetto attuatore" xr:uid="{1AFC8D63-D70A-4473-B13F-153505D04907}"/>
    <hyperlink ref="A30" location="'Tab. 1.13'!A1" display="Tabella 1.13 – Sistema di valutazione d.m. 398/2025: dimensioni, punteggi e soglie di accesso al riparto" xr:uid="{25CFD400-E55B-4339-BA49-458B6A67F21B}"/>
    <hyperlink ref="A31" location="'Tab. 1.14'!A1" display="Tabella 1.14 – Ambiti di intervento, impatti attesi e condizioni di sostenibilità" xr:uid="{0628841D-0CB0-4843-8020-146A9EBFC1A7}"/>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D95C-AF5C-474C-B875-0978E49A336E}">
  <dimension ref="A1:M34"/>
  <sheetViews>
    <sheetView topLeftCell="A21" workbookViewId="0">
      <selection activeCell="A34" sqref="A34"/>
    </sheetView>
  </sheetViews>
  <sheetFormatPr defaultRowHeight="14.4"/>
  <cols>
    <col min="1" max="1" width="21.77734375" style="20" customWidth="1"/>
    <col min="2" max="6" width="11.6640625" style="20" customWidth="1"/>
    <col min="7" max="16384" width="8.88671875" style="20"/>
  </cols>
  <sheetData>
    <row r="1" spans="1:1">
      <c r="A1" s="12" t="s">
        <v>121</v>
      </c>
    </row>
    <row r="18" spans="1:13">
      <c r="A18" s="8" t="s">
        <v>122</v>
      </c>
    </row>
    <row r="20" spans="1:13">
      <c r="A20" s="8"/>
    </row>
    <row r="21" spans="1:13" ht="42.6" customHeight="1">
      <c r="A21" s="236" t="s">
        <v>92</v>
      </c>
      <c r="B21" s="237" t="s">
        <v>126</v>
      </c>
      <c r="C21" s="237" t="s">
        <v>127</v>
      </c>
      <c r="D21" s="237" t="s">
        <v>128</v>
      </c>
      <c r="E21" s="241" t="s">
        <v>508</v>
      </c>
      <c r="F21" s="237" t="s">
        <v>1</v>
      </c>
    </row>
    <row r="22" spans="1:13" ht="22.8" customHeight="1">
      <c r="A22" s="21" t="s">
        <v>133</v>
      </c>
      <c r="B22" s="244">
        <v>0.44600000000000001</v>
      </c>
      <c r="C22" s="244">
        <v>4.4999999999999998E-2</v>
      </c>
      <c r="D22" s="244">
        <v>0</v>
      </c>
      <c r="E22" s="244">
        <v>0.50900000000000001</v>
      </c>
      <c r="F22" s="244">
        <v>1</v>
      </c>
      <c r="H22" s="188"/>
      <c r="I22" s="188"/>
      <c r="J22" s="188"/>
      <c r="K22" s="188"/>
      <c r="L22" s="188"/>
      <c r="M22" s="188"/>
    </row>
    <row r="23" spans="1:13">
      <c r="A23" s="21" t="s">
        <v>509</v>
      </c>
      <c r="B23" s="244">
        <v>0.28699999999999998</v>
      </c>
      <c r="C23" s="244">
        <v>2E-3</v>
      </c>
      <c r="D23" s="244">
        <v>0.16800000000000001</v>
      </c>
      <c r="E23" s="244">
        <v>0.54300000000000004</v>
      </c>
      <c r="F23" s="244">
        <v>1</v>
      </c>
      <c r="H23" s="188"/>
      <c r="I23" s="188"/>
      <c r="J23" s="188"/>
      <c r="K23" s="188"/>
      <c r="L23" s="188"/>
    </row>
    <row r="24" spans="1:13">
      <c r="A24" s="236" t="s">
        <v>510</v>
      </c>
      <c r="B24" s="245">
        <v>0.32300000000000001</v>
      </c>
      <c r="C24" s="245">
        <v>1.2E-2</v>
      </c>
      <c r="D24" s="245">
        <v>0.129</v>
      </c>
      <c r="E24" s="245">
        <v>0.53600000000000003</v>
      </c>
      <c r="F24" s="245">
        <v>1</v>
      </c>
      <c r="H24" s="188"/>
      <c r="I24" s="188"/>
      <c r="J24" s="188"/>
      <c r="K24" s="188"/>
      <c r="L24" s="188"/>
    </row>
    <row r="26" spans="1:13" ht="42.6" customHeight="1">
      <c r="A26" s="236" t="s">
        <v>92</v>
      </c>
      <c r="B26" s="237" t="s">
        <v>126</v>
      </c>
      <c r="C26" s="237" t="s">
        <v>127</v>
      </c>
      <c r="D26" s="237" t="s">
        <v>128</v>
      </c>
      <c r="E26" s="241" t="s">
        <v>508</v>
      </c>
      <c r="F26" s="237" t="s">
        <v>1</v>
      </c>
    </row>
    <row r="27" spans="1:13" ht="22.2" customHeight="1">
      <c r="A27" s="21" t="s">
        <v>133</v>
      </c>
      <c r="B27" s="191">
        <v>1080</v>
      </c>
      <c r="C27" s="191">
        <v>110</v>
      </c>
      <c r="D27" s="191">
        <v>0</v>
      </c>
      <c r="E27" s="191">
        <v>1233</v>
      </c>
      <c r="F27" s="191">
        <v>2423</v>
      </c>
    </row>
    <row r="28" spans="1:13">
      <c r="A28" s="21" t="s">
        <v>514</v>
      </c>
      <c r="B28" s="191">
        <v>2358</v>
      </c>
      <c r="C28" s="191">
        <v>16</v>
      </c>
      <c r="D28" s="191">
        <v>1377</v>
      </c>
      <c r="E28" s="191">
        <v>4463</v>
      </c>
      <c r="F28" s="191" t="s">
        <v>513</v>
      </c>
    </row>
    <row r="29" spans="1:13">
      <c r="A29" s="236" t="s">
        <v>1</v>
      </c>
      <c r="B29" s="240">
        <v>3438</v>
      </c>
      <c r="C29" s="240">
        <v>126</v>
      </c>
      <c r="D29" s="240">
        <v>1377</v>
      </c>
      <c r="E29" s="240">
        <v>5696</v>
      </c>
      <c r="F29" s="240" t="s">
        <v>512</v>
      </c>
    </row>
    <row r="30" spans="1:13" ht="5.4" customHeight="1"/>
    <row r="31" spans="1:13" ht="22.8" customHeight="1">
      <c r="A31" s="279" t="s">
        <v>515</v>
      </c>
      <c r="B31" s="279"/>
      <c r="C31" s="279"/>
      <c r="D31" s="279"/>
      <c r="E31" s="279"/>
      <c r="F31" s="279"/>
    </row>
    <row r="34" spans="1:1">
      <c r="A34" s="4" t="s">
        <v>0</v>
      </c>
    </row>
  </sheetData>
  <mergeCells count="1">
    <mergeCell ref="A31:F31"/>
  </mergeCells>
  <hyperlinks>
    <hyperlink ref="A34" location="Indice!A1" display="Indice" xr:uid="{72157AA8-5C8D-4771-8A16-B4F615FBE3E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972B-ED44-44AD-87EA-43D6E97F1941}">
  <dimension ref="A1:I50"/>
  <sheetViews>
    <sheetView topLeftCell="A34" workbookViewId="0">
      <selection activeCell="A50" sqref="A50"/>
    </sheetView>
  </sheetViews>
  <sheetFormatPr defaultRowHeight="14.4"/>
  <cols>
    <col min="1" max="1" width="9.44140625" customWidth="1"/>
    <col min="2" max="2" width="37.44140625" customWidth="1"/>
    <col min="3" max="7" width="13.44140625" customWidth="1"/>
    <col min="17" max="17" width="21" customWidth="1"/>
    <col min="21" max="21" width="9.77734375" customWidth="1"/>
  </cols>
  <sheetData>
    <row r="1" spans="1:1">
      <c r="A1" s="12" t="s">
        <v>123</v>
      </c>
    </row>
    <row r="2" spans="1:1">
      <c r="A2" s="15"/>
    </row>
    <row r="32" spans="1:1">
      <c r="A32" s="15" t="s">
        <v>122</v>
      </c>
    </row>
    <row r="33" spans="1:9">
      <c r="A33" s="15"/>
    </row>
    <row r="34" spans="1:9">
      <c r="A34" s="15"/>
    </row>
    <row r="35" spans="1:9" ht="35.4" customHeight="1">
      <c r="A35" s="273" t="s">
        <v>92</v>
      </c>
      <c r="B35" s="273"/>
      <c r="C35" s="34" t="s">
        <v>126</v>
      </c>
      <c r="D35" s="34" t="s">
        <v>127</v>
      </c>
      <c r="E35" s="34" t="s">
        <v>128</v>
      </c>
      <c r="F35" s="114" t="s">
        <v>167</v>
      </c>
      <c r="G35" s="34" t="s">
        <v>1</v>
      </c>
    </row>
    <row r="36" spans="1:9" ht="13.05" customHeight="1">
      <c r="A36" s="6" t="s">
        <v>134</v>
      </c>
      <c r="B36" s="6" t="s">
        <v>64</v>
      </c>
      <c r="C36" s="47">
        <v>243.04</v>
      </c>
      <c r="D36" s="47">
        <v>6.96</v>
      </c>
      <c r="E36" s="248" t="s">
        <v>2</v>
      </c>
      <c r="F36" s="47" t="s">
        <v>135</v>
      </c>
      <c r="G36" s="47">
        <f t="shared" ref="G36:G47" si="0">SUM(C36:F36)</f>
        <v>250</v>
      </c>
    </row>
    <row r="37" spans="1:9" ht="13.05" customHeight="1">
      <c r="A37" s="6" t="s">
        <v>136</v>
      </c>
      <c r="B37" s="6" t="s">
        <v>137</v>
      </c>
      <c r="C37" s="47">
        <v>162.4</v>
      </c>
      <c r="D37" s="47">
        <v>2.82</v>
      </c>
      <c r="E37" s="248" t="s">
        <v>2</v>
      </c>
      <c r="F37" s="47">
        <v>642.79999999999995</v>
      </c>
      <c r="G37" s="47">
        <f t="shared" si="0"/>
        <v>808.02</v>
      </c>
    </row>
    <row r="38" spans="1:9" ht="13.05" customHeight="1">
      <c r="A38" s="6" t="s">
        <v>138</v>
      </c>
      <c r="B38" s="6" t="s">
        <v>139</v>
      </c>
      <c r="C38" s="47">
        <v>180.6</v>
      </c>
      <c r="D38" s="47">
        <v>87.2</v>
      </c>
      <c r="E38" s="248" t="s">
        <v>2</v>
      </c>
      <c r="F38" s="47">
        <v>3.8</v>
      </c>
      <c r="G38" s="47">
        <f t="shared" si="0"/>
        <v>271.60000000000002</v>
      </c>
    </row>
    <row r="39" spans="1:9" ht="13.05" customHeight="1">
      <c r="A39" s="6" t="s">
        <v>140</v>
      </c>
      <c r="B39" s="6" t="s">
        <v>70</v>
      </c>
      <c r="C39" s="47">
        <v>488.6</v>
      </c>
      <c r="D39" s="47">
        <v>11.1</v>
      </c>
      <c r="E39" s="248" t="s">
        <v>2</v>
      </c>
      <c r="F39" s="47" t="s">
        <v>135</v>
      </c>
      <c r="G39" s="47">
        <f t="shared" si="0"/>
        <v>499.70000000000005</v>
      </c>
    </row>
    <row r="40" spans="1:9" ht="13.05" customHeight="1">
      <c r="A40" s="6" t="s">
        <v>141</v>
      </c>
      <c r="B40" s="6" t="s">
        <v>142</v>
      </c>
      <c r="C40" s="47">
        <v>5</v>
      </c>
      <c r="D40" s="47">
        <v>2</v>
      </c>
      <c r="E40" s="248" t="s">
        <v>2</v>
      </c>
      <c r="F40" s="47">
        <v>586.4</v>
      </c>
      <c r="G40" s="47">
        <f t="shared" si="0"/>
        <v>593.4</v>
      </c>
      <c r="I40" s="249"/>
    </row>
    <row r="41" spans="1:9" ht="13.05" customHeight="1">
      <c r="A41" s="6" t="s">
        <v>144</v>
      </c>
      <c r="B41" s="6" t="s">
        <v>74</v>
      </c>
      <c r="C41" s="47">
        <v>1685.7</v>
      </c>
      <c r="D41" s="47">
        <v>0.7</v>
      </c>
      <c r="E41" s="47">
        <v>110.7</v>
      </c>
      <c r="F41" s="47" t="s">
        <v>135</v>
      </c>
      <c r="G41" s="47">
        <f t="shared" si="0"/>
        <v>1797.1000000000001</v>
      </c>
    </row>
    <row r="42" spans="1:9" ht="13.05" customHeight="1">
      <c r="A42" s="6" t="s">
        <v>145</v>
      </c>
      <c r="B42" s="6" t="s">
        <v>146</v>
      </c>
      <c r="C42" s="47">
        <v>139.4</v>
      </c>
      <c r="D42" s="47" t="s">
        <v>135</v>
      </c>
      <c r="E42" s="47">
        <v>12.4</v>
      </c>
      <c r="F42" s="47" t="s">
        <v>135</v>
      </c>
      <c r="G42" s="47">
        <f t="shared" si="0"/>
        <v>151.80000000000001</v>
      </c>
    </row>
    <row r="43" spans="1:9" ht="13.05" customHeight="1">
      <c r="A43" s="6" t="s">
        <v>147</v>
      </c>
      <c r="B43" s="6" t="s">
        <v>78</v>
      </c>
      <c r="C43" s="47" t="s">
        <v>135</v>
      </c>
      <c r="D43" s="47" t="s">
        <v>135</v>
      </c>
      <c r="E43" s="47" t="s">
        <v>135</v>
      </c>
      <c r="F43" s="47">
        <v>1607.5</v>
      </c>
      <c r="G43" s="47">
        <f t="shared" si="0"/>
        <v>1607.5</v>
      </c>
    </row>
    <row r="44" spans="1:9" ht="13.05" customHeight="1">
      <c r="A44" s="6" t="s">
        <v>148</v>
      </c>
      <c r="B44" s="6" t="s">
        <v>80</v>
      </c>
      <c r="C44" s="47" t="s">
        <v>135</v>
      </c>
      <c r="D44" s="47" t="s">
        <v>135</v>
      </c>
      <c r="E44" s="47" t="s">
        <v>135</v>
      </c>
      <c r="F44" s="47">
        <v>1595.6</v>
      </c>
      <c r="G44" s="47">
        <f t="shared" si="0"/>
        <v>1595.6</v>
      </c>
    </row>
    <row r="45" spans="1:9" ht="13.05" customHeight="1">
      <c r="A45" s="6" t="s">
        <v>149</v>
      </c>
      <c r="B45" s="6" t="s">
        <v>150</v>
      </c>
      <c r="C45" s="47" t="s">
        <v>135</v>
      </c>
      <c r="D45" s="47" t="s">
        <v>135</v>
      </c>
      <c r="E45" s="47" t="s">
        <v>135</v>
      </c>
      <c r="F45" s="47">
        <v>1240.4000000000001</v>
      </c>
      <c r="G45" s="47">
        <f t="shared" si="0"/>
        <v>1240.4000000000001</v>
      </c>
    </row>
    <row r="46" spans="1:9" ht="13.05" customHeight="1">
      <c r="A46" s="6" t="s">
        <v>151</v>
      </c>
      <c r="B46" s="6" t="s">
        <v>84</v>
      </c>
      <c r="C46" s="47">
        <v>207.7</v>
      </c>
      <c r="D46" s="47" t="s">
        <v>135</v>
      </c>
      <c r="E46" s="47">
        <v>1253.9000000000001</v>
      </c>
      <c r="F46" s="47">
        <v>19.600000000000001</v>
      </c>
      <c r="G46" s="47">
        <f t="shared" si="0"/>
        <v>1481.2</v>
      </c>
    </row>
    <row r="47" spans="1:9" ht="13.05" customHeight="1">
      <c r="A47" s="6" t="s">
        <v>152</v>
      </c>
      <c r="B47" s="6" t="s">
        <v>153</v>
      </c>
      <c r="C47" s="47">
        <v>325</v>
      </c>
      <c r="D47" s="47">
        <v>15.4</v>
      </c>
      <c r="E47" s="47" t="s">
        <v>135</v>
      </c>
      <c r="F47" s="47" t="s">
        <v>135</v>
      </c>
      <c r="G47" s="47">
        <f t="shared" si="0"/>
        <v>340.4</v>
      </c>
    </row>
    <row r="48" spans="1:9">
      <c r="A48" s="252"/>
      <c r="B48" s="252"/>
      <c r="C48" s="251"/>
      <c r="D48" s="251"/>
      <c r="E48" s="251"/>
      <c r="F48" s="251"/>
      <c r="G48" s="251"/>
    </row>
    <row r="49" spans="1:5">
      <c r="C49" s="251"/>
      <c r="E49" s="250"/>
    </row>
    <row r="50" spans="1:5">
      <c r="A50" s="4" t="s">
        <v>0</v>
      </c>
    </row>
  </sheetData>
  <mergeCells count="1">
    <mergeCell ref="A35:B35"/>
  </mergeCells>
  <hyperlinks>
    <hyperlink ref="A50" location="Indice!A1" display="Indice" xr:uid="{2055D59F-9A5E-4D2D-98E1-9559D570077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3394-9DF2-4C55-9B30-4E72D159CB97}">
  <dimension ref="A1:G66"/>
  <sheetViews>
    <sheetView topLeftCell="A48" workbookViewId="0">
      <selection activeCell="A66" sqref="A66"/>
    </sheetView>
  </sheetViews>
  <sheetFormatPr defaultRowHeight="14.4"/>
  <cols>
    <col min="1" max="1" width="8.88671875" style="20"/>
    <col min="2" max="2" width="39.21875" style="20" customWidth="1"/>
    <col min="3" max="7" width="13.21875" style="20" customWidth="1"/>
    <col min="8" max="15" width="8.88671875" style="20"/>
    <col min="16" max="16" width="34.33203125" style="20" customWidth="1"/>
    <col min="17" max="19" width="8.88671875" style="20"/>
    <col min="20" max="20" width="10.33203125" style="20" customWidth="1"/>
    <col min="21" max="16384" width="8.88671875" style="20"/>
  </cols>
  <sheetData>
    <row r="1" spans="1:1">
      <c r="A1" s="12" t="s">
        <v>124</v>
      </c>
    </row>
    <row r="2" spans="1:1">
      <c r="A2" s="3"/>
    </row>
    <row r="32" spans="1:1">
      <c r="A32" s="3" t="s">
        <v>122</v>
      </c>
    </row>
    <row r="35" spans="1:7" ht="45" customHeight="1">
      <c r="A35" s="282" t="s">
        <v>92</v>
      </c>
      <c r="B35" s="282"/>
      <c r="C35" s="61" t="s">
        <v>126</v>
      </c>
      <c r="D35" s="61" t="s">
        <v>127</v>
      </c>
      <c r="E35" s="61" t="s">
        <v>128</v>
      </c>
      <c r="F35" s="206" t="s">
        <v>491</v>
      </c>
      <c r="G35" s="61" t="s">
        <v>1</v>
      </c>
    </row>
    <row r="36" spans="1:7" ht="13.05" customHeight="1">
      <c r="A36" s="55" t="s">
        <v>134</v>
      </c>
      <c r="B36" s="55" t="s">
        <v>64</v>
      </c>
      <c r="C36" s="58">
        <v>1.2421135646687698E-2</v>
      </c>
      <c r="D36" s="58">
        <v>0.3973941368078176</v>
      </c>
      <c r="E36" s="58"/>
      <c r="F36" s="58"/>
      <c r="G36" s="58">
        <v>1.5861571737563085E-2</v>
      </c>
    </row>
    <row r="37" spans="1:7" ht="13.05" customHeight="1">
      <c r="A37" s="55" t="s">
        <v>136</v>
      </c>
      <c r="B37" s="55" t="s">
        <v>492</v>
      </c>
      <c r="C37" s="58">
        <v>3.1052839116719245E-3</v>
      </c>
      <c r="D37" s="58">
        <v>0.17263843648208468</v>
      </c>
      <c r="E37" s="58"/>
      <c r="F37" s="58">
        <v>8.1979891724671308E-2</v>
      </c>
      <c r="G37" s="58">
        <v>9.4151575554518845E-3</v>
      </c>
    </row>
    <row r="38" spans="1:7" ht="13.05" customHeight="1">
      <c r="A38" s="55" t="s">
        <v>138</v>
      </c>
      <c r="B38" s="55" t="s">
        <v>139</v>
      </c>
      <c r="C38" s="58">
        <v>2.0504731861198739E-2</v>
      </c>
      <c r="D38" s="58">
        <v>9.7719869706840393E-2</v>
      </c>
      <c r="E38" s="58"/>
      <c r="F38" s="58">
        <v>1.5467904098994587E-3</v>
      </c>
      <c r="G38" s="58">
        <v>1.8999957589380379E-2</v>
      </c>
    </row>
    <row r="39" spans="1:7" ht="13.05" customHeight="1">
      <c r="A39" s="55" t="s">
        <v>140</v>
      </c>
      <c r="B39" s="55" t="s">
        <v>70</v>
      </c>
      <c r="C39" s="58">
        <v>0.14915220820189273</v>
      </c>
      <c r="D39" s="58">
        <v>0.12052117263843648</v>
      </c>
      <c r="E39" s="58"/>
      <c r="F39" s="58"/>
      <c r="G39" s="58">
        <v>0.12990372789346452</v>
      </c>
    </row>
    <row r="40" spans="1:7" ht="13.05" customHeight="1">
      <c r="A40" s="55" t="s">
        <v>141</v>
      </c>
      <c r="B40" s="55" t="s">
        <v>142</v>
      </c>
      <c r="C40" s="58">
        <v>7.8864353312302837E-4</v>
      </c>
      <c r="D40" s="58">
        <v>3.2573289902280132E-3</v>
      </c>
      <c r="E40" s="58"/>
      <c r="F40" s="58">
        <v>0.20959010054137664</v>
      </c>
      <c r="G40" s="58">
        <v>1.2214258450315959E-2</v>
      </c>
    </row>
    <row r="41" spans="1:7" ht="13.05" customHeight="1">
      <c r="A41" s="55" t="s">
        <v>144</v>
      </c>
      <c r="B41" s="55" t="s">
        <v>74</v>
      </c>
      <c r="C41" s="58">
        <v>0.67877563091482651</v>
      </c>
      <c r="D41" s="58">
        <v>5.2117263843648211E-2</v>
      </c>
      <c r="E41" s="58">
        <v>0.93790656416321705</v>
      </c>
      <c r="F41" s="58"/>
      <c r="G41" s="58">
        <v>0.65197845540523347</v>
      </c>
    </row>
    <row r="42" spans="1:7" ht="13.05" customHeight="1">
      <c r="A42" s="55" t="s">
        <v>145</v>
      </c>
      <c r="B42" s="55" t="s">
        <v>146</v>
      </c>
      <c r="C42" s="58">
        <v>4.0467271293375393E-2</v>
      </c>
      <c r="D42" s="58">
        <v>0</v>
      </c>
      <c r="E42" s="58">
        <v>4.1986989946777055E-2</v>
      </c>
      <c r="F42" s="58"/>
      <c r="G42" s="58">
        <v>3.7830272700284148E-2</v>
      </c>
    </row>
    <row r="43" spans="1:7" ht="13.05" customHeight="1">
      <c r="A43" s="55" t="s">
        <v>147</v>
      </c>
      <c r="B43" s="55" t="s">
        <v>78</v>
      </c>
      <c r="C43" s="58"/>
      <c r="D43" s="58"/>
      <c r="E43" s="58"/>
      <c r="F43" s="58">
        <v>0.28538283062645009</v>
      </c>
      <c r="G43" s="58">
        <v>1.5649518639467324E-2</v>
      </c>
    </row>
    <row r="44" spans="1:7" ht="13.05" customHeight="1">
      <c r="A44" s="55" t="s">
        <v>148</v>
      </c>
      <c r="B44" s="55" t="s">
        <v>80</v>
      </c>
      <c r="C44" s="58"/>
      <c r="D44" s="58"/>
      <c r="E44" s="58"/>
      <c r="F44" s="58">
        <v>0.22119102861562259</v>
      </c>
      <c r="G44" s="58">
        <v>1.2129437211077653E-2</v>
      </c>
    </row>
    <row r="45" spans="1:7" ht="13.05" customHeight="1">
      <c r="A45" s="55" t="s">
        <v>149</v>
      </c>
      <c r="B45" s="55" t="s">
        <v>493</v>
      </c>
      <c r="C45" s="58"/>
      <c r="D45" s="58"/>
      <c r="E45" s="58"/>
      <c r="F45" s="58">
        <v>0.19953596287703015</v>
      </c>
      <c r="G45" s="58">
        <v>1.0941939861741381E-2</v>
      </c>
    </row>
    <row r="46" spans="1:7" ht="13.05" customHeight="1">
      <c r="A46" s="55" t="s">
        <v>151</v>
      </c>
      <c r="B46" s="55" t="s">
        <v>84</v>
      </c>
      <c r="C46" s="58">
        <v>1.084384858044164E-3</v>
      </c>
      <c r="D46" s="58"/>
      <c r="E46" s="58">
        <v>2.0106445890005913E-2</v>
      </c>
      <c r="F46" s="58">
        <v>7.7339520494972935E-4</v>
      </c>
      <c r="G46" s="58">
        <v>2.4174053182917004E-3</v>
      </c>
    </row>
    <row r="47" spans="1:7" ht="13.05" customHeight="1">
      <c r="A47" s="55" t="s">
        <v>152</v>
      </c>
      <c r="B47" s="55" t="s">
        <v>494</v>
      </c>
      <c r="C47" s="58">
        <v>9.3700709779179811E-2</v>
      </c>
      <c r="D47" s="58">
        <v>0.15635179153094461</v>
      </c>
      <c r="E47" s="58"/>
      <c r="F47" s="58"/>
      <c r="G47" s="58">
        <v>8.2658297637728487E-2</v>
      </c>
    </row>
    <row r="48" spans="1:7" ht="13.05" customHeight="1">
      <c r="A48" s="280" t="s">
        <v>1</v>
      </c>
      <c r="B48" s="281"/>
      <c r="C48" s="64">
        <v>1</v>
      </c>
      <c r="D48" s="64">
        <v>1</v>
      </c>
      <c r="E48" s="64">
        <v>1</v>
      </c>
      <c r="F48" s="64">
        <v>1</v>
      </c>
      <c r="G48" s="64">
        <v>1</v>
      </c>
    </row>
    <row r="50" spans="1:7" ht="45.6" customHeight="1">
      <c r="A50" s="282" t="s">
        <v>92</v>
      </c>
      <c r="B50" s="282"/>
      <c r="C50" s="61" t="s">
        <v>126</v>
      </c>
      <c r="D50" s="61" t="s">
        <v>127</v>
      </c>
      <c r="E50" s="61" t="s">
        <v>128</v>
      </c>
      <c r="F50" s="206" t="s">
        <v>491</v>
      </c>
      <c r="G50" s="61" t="s">
        <v>1</v>
      </c>
    </row>
    <row r="51" spans="1:7" ht="13.05" customHeight="1">
      <c r="A51" s="55" t="s">
        <v>134</v>
      </c>
      <c r="B51" s="55" t="s">
        <v>64</v>
      </c>
      <c r="C51" s="207">
        <v>252</v>
      </c>
      <c r="D51" s="207">
        <v>122</v>
      </c>
      <c r="E51" s="207"/>
      <c r="F51" s="207"/>
      <c r="G51" s="207">
        <v>374</v>
      </c>
    </row>
    <row r="52" spans="1:7" ht="13.05" customHeight="1">
      <c r="A52" s="55" t="s">
        <v>136</v>
      </c>
      <c r="B52" s="55" t="s">
        <v>492</v>
      </c>
      <c r="C52" s="207">
        <v>63</v>
      </c>
      <c r="D52" s="207">
        <v>53</v>
      </c>
      <c r="E52" s="207"/>
      <c r="F52" s="207">
        <v>106</v>
      </c>
      <c r="G52" s="207">
        <v>222</v>
      </c>
    </row>
    <row r="53" spans="1:7" ht="13.05" customHeight="1">
      <c r="A53" s="55" t="s">
        <v>138</v>
      </c>
      <c r="B53" s="55" t="s">
        <v>139</v>
      </c>
      <c r="C53" s="207">
        <v>416</v>
      </c>
      <c r="D53" s="207">
        <v>30</v>
      </c>
      <c r="E53" s="207"/>
      <c r="F53" s="207">
        <v>2</v>
      </c>
      <c r="G53" s="207">
        <v>448</v>
      </c>
    </row>
    <row r="54" spans="1:7" ht="13.05" customHeight="1">
      <c r="A54" s="55" t="s">
        <v>140</v>
      </c>
      <c r="B54" s="55" t="s">
        <v>70</v>
      </c>
      <c r="C54" s="207">
        <v>3026</v>
      </c>
      <c r="D54" s="207">
        <v>37</v>
      </c>
      <c r="E54" s="207"/>
      <c r="F54" s="207"/>
      <c r="G54" s="207">
        <v>3063</v>
      </c>
    </row>
    <row r="55" spans="1:7" ht="13.05" customHeight="1">
      <c r="A55" s="55" t="s">
        <v>141</v>
      </c>
      <c r="B55" s="55" t="s">
        <v>142</v>
      </c>
      <c r="C55" s="207">
        <v>16</v>
      </c>
      <c r="D55" s="207">
        <v>1</v>
      </c>
      <c r="E55" s="207"/>
      <c r="F55" s="207">
        <v>271</v>
      </c>
      <c r="G55" s="207">
        <v>288</v>
      </c>
    </row>
    <row r="56" spans="1:7" ht="13.05" customHeight="1">
      <c r="A56" s="55" t="s">
        <v>144</v>
      </c>
      <c r="B56" s="55" t="s">
        <v>74</v>
      </c>
      <c r="C56" s="207">
        <v>13771</v>
      </c>
      <c r="D56" s="207">
        <v>16</v>
      </c>
      <c r="E56" s="207">
        <v>1586</v>
      </c>
      <c r="F56" s="207"/>
      <c r="G56" s="207">
        <v>15373</v>
      </c>
    </row>
    <row r="57" spans="1:7" ht="13.05" customHeight="1">
      <c r="A57" s="55" t="s">
        <v>145</v>
      </c>
      <c r="B57" s="55" t="s">
        <v>146</v>
      </c>
      <c r="C57" s="207">
        <v>821</v>
      </c>
      <c r="D57" s="207"/>
      <c r="E57" s="207">
        <v>71</v>
      </c>
      <c r="F57" s="207"/>
      <c r="G57" s="207">
        <v>892</v>
      </c>
    </row>
    <row r="58" spans="1:7" ht="13.05" customHeight="1">
      <c r="A58" s="55" t="s">
        <v>147</v>
      </c>
      <c r="B58" s="55" t="s">
        <v>78</v>
      </c>
      <c r="C58" s="207"/>
      <c r="D58" s="207"/>
      <c r="E58" s="207"/>
      <c r="F58" s="207">
        <v>369</v>
      </c>
      <c r="G58" s="207">
        <v>369</v>
      </c>
    </row>
    <row r="59" spans="1:7" ht="13.05" customHeight="1">
      <c r="A59" s="55" t="s">
        <v>148</v>
      </c>
      <c r="B59" s="55" t="s">
        <v>80</v>
      </c>
      <c r="C59" s="207"/>
      <c r="D59" s="207"/>
      <c r="E59" s="207"/>
      <c r="F59" s="207">
        <v>286</v>
      </c>
      <c r="G59" s="207">
        <v>286</v>
      </c>
    </row>
    <row r="60" spans="1:7" ht="13.05" customHeight="1">
      <c r="A60" s="55" t="s">
        <v>149</v>
      </c>
      <c r="B60" s="55" t="s">
        <v>493</v>
      </c>
      <c r="C60" s="207"/>
      <c r="D60" s="207"/>
      <c r="E60" s="207"/>
      <c r="F60" s="207">
        <v>258</v>
      </c>
      <c r="G60" s="207">
        <v>258</v>
      </c>
    </row>
    <row r="61" spans="1:7" ht="13.05" customHeight="1">
      <c r="A61" s="55" t="s">
        <v>151</v>
      </c>
      <c r="B61" s="55" t="s">
        <v>84</v>
      </c>
      <c r="C61" s="207">
        <v>22</v>
      </c>
      <c r="D61" s="207"/>
      <c r="E61" s="207">
        <v>34</v>
      </c>
      <c r="F61" s="207">
        <v>1</v>
      </c>
      <c r="G61" s="207">
        <v>57</v>
      </c>
    </row>
    <row r="62" spans="1:7" ht="13.05" customHeight="1">
      <c r="A62" s="55" t="s">
        <v>152</v>
      </c>
      <c r="B62" s="55" t="s">
        <v>494</v>
      </c>
      <c r="C62" s="207">
        <v>1901</v>
      </c>
      <c r="D62" s="207">
        <v>48</v>
      </c>
      <c r="E62" s="207"/>
      <c r="F62" s="207"/>
      <c r="G62" s="207">
        <v>1949</v>
      </c>
    </row>
    <row r="63" spans="1:7" ht="13.05" customHeight="1">
      <c r="A63" s="280" t="s">
        <v>1</v>
      </c>
      <c r="B63" s="281"/>
      <c r="C63" s="208">
        <v>20288</v>
      </c>
      <c r="D63" s="208">
        <v>307</v>
      </c>
      <c r="E63" s="208">
        <v>1691</v>
      </c>
      <c r="F63" s="208">
        <v>1293</v>
      </c>
      <c r="G63" s="208">
        <v>23579</v>
      </c>
    </row>
    <row r="66" spans="1:1">
      <c r="A66" s="4" t="s">
        <v>0</v>
      </c>
    </row>
  </sheetData>
  <mergeCells count="4">
    <mergeCell ref="A48:B48"/>
    <mergeCell ref="A63:B63"/>
    <mergeCell ref="A35:B35"/>
    <mergeCell ref="A50:B50"/>
  </mergeCells>
  <hyperlinks>
    <hyperlink ref="A66" location="Indice!A1" display="Indice" xr:uid="{86D17A1D-9137-49F5-A94B-5C5C370755C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861B-06E9-4588-859D-FCC5FF89F92B}">
  <dimension ref="A1:N26"/>
  <sheetViews>
    <sheetView workbookViewId="0">
      <selection activeCell="A26" sqref="A26"/>
    </sheetView>
  </sheetViews>
  <sheetFormatPr defaultRowHeight="14.4"/>
  <cols>
    <col min="1" max="1" width="10.109375" customWidth="1"/>
    <col min="2" max="2" width="37" customWidth="1"/>
  </cols>
  <sheetData>
    <row r="1" spans="1:14">
      <c r="A1" s="12" t="s">
        <v>125</v>
      </c>
    </row>
    <row r="2" spans="1:14" ht="8.4" customHeight="1">
      <c r="A2" s="12"/>
    </row>
    <row r="3" spans="1:14">
      <c r="A3" s="273" t="s">
        <v>92</v>
      </c>
      <c r="B3" s="273"/>
      <c r="C3" s="283" t="s">
        <v>126</v>
      </c>
      <c r="D3" s="283"/>
      <c r="E3" s="283"/>
      <c r="F3" s="283"/>
      <c r="G3" s="283" t="s">
        <v>127</v>
      </c>
      <c r="H3" s="283"/>
      <c r="I3" s="283"/>
      <c r="J3" s="283" t="s">
        <v>128</v>
      </c>
      <c r="K3" s="283"/>
      <c r="L3" s="283"/>
      <c r="M3" s="284" t="s">
        <v>167</v>
      </c>
      <c r="N3" s="283" t="s">
        <v>1</v>
      </c>
    </row>
    <row r="4" spans="1:14" ht="30.6">
      <c r="A4" s="273"/>
      <c r="B4" s="273"/>
      <c r="C4" s="34" t="s">
        <v>1</v>
      </c>
      <c r="D4" s="34" t="s">
        <v>129</v>
      </c>
      <c r="E4" s="34" t="s">
        <v>130</v>
      </c>
      <c r="F4" s="34" t="s">
        <v>131</v>
      </c>
      <c r="G4" s="34" t="s">
        <v>1</v>
      </c>
      <c r="H4" s="34" t="s">
        <v>129</v>
      </c>
      <c r="I4" s="34" t="s">
        <v>130</v>
      </c>
      <c r="J4" s="34" t="s">
        <v>1</v>
      </c>
      <c r="K4" s="34" t="s">
        <v>132</v>
      </c>
      <c r="L4" s="101" t="s">
        <v>168</v>
      </c>
      <c r="M4" s="285"/>
      <c r="N4" s="283"/>
    </row>
    <row r="5" spans="1:14" ht="13.05" customHeight="1">
      <c r="A5" s="287" t="s">
        <v>133</v>
      </c>
      <c r="B5" s="287"/>
      <c r="C5" s="49">
        <v>1079.54</v>
      </c>
      <c r="D5" s="49">
        <v>1006.31</v>
      </c>
      <c r="E5" s="49">
        <v>61.26</v>
      </c>
      <c r="F5" s="49">
        <v>11.97</v>
      </c>
      <c r="G5" s="49">
        <v>109.93</v>
      </c>
      <c r="H5" s="49">
        <v>87.03</v>
      </c>
      <c r="I5" s="49">
        <v>22.9</v>
      </c>
      <c r="J5" s="49" t="s">
        <v>2</v>
      </c>
      <c r="K5" s="49" t="s">
        <v>2</v>
      </c>
      <c r="L5" s="49" t="s">
        <v>2</v>
      </c>
      <c r="M5" s="49">
        <v>1233.05</v>
      </c>
      <c r="N5" s="49">
        <v>2422.52</v>
      </c>
    </row>
    <row r="6" spans="1:14" ht="13.05" customHeight="1">
      <c r="A6" s="6" t="s">
        <v>134</v>
      </c>
      <c r="B6" s="6" t="s">
        <v>64</v>
      </c>
      <c r="C6" s="47">
        <v>243.04</v>
      </c>
      <c r="D6" s="47">
        <v>221.08</v>
      </c>
      <c r="E6" s="47">
        <v>18.88</v>
      </c>
      <c r="F6" s="47">
        <v>3.08</v>
      </c>
      <c r="G6" s="47">
        <v>6.96</v>
      </c>
      <c r="H6" s="47">
        <v>6.96</v>
      </c>
      <c r="I6" s="47">
        <v>0</v>
      </c>
      <c r="J6" s="248" t="s">
        <v>2</v>
      </c>
      <c r="K6" s="248" t="s">
        <v>2</v>
      </c>
      <c r="L6" s="248" t="s">
        <v>2</v>
      </c>
      <c r="M6" s="47" t="s">
        <v>135</v>
      </c>
      <c r="N6" s="47">
        <v>250</v>
      </c>
    </row>
    <row r="7" spans="1:14" ht="13.05" customHeight="1">
      <c r="A7" s="6" t="s">
        <v>136</v>
      </c>
      <c r="B7" s="6" t="s">
        <v>137</v>
      </c>
      <c r="C7" s="47">
        <v>162.35</v>
      </c>
      <c r="D7" s="47">
        <v>148.78</v>
      </c>
      <c r="E7" s="47">
        <v>13.57</v>
      </c>
      <c r="F7" s="47">
        <v>0</v>
      </c>
      <c r="G7" s="47">
        <v>2.82</v>
      </c>
      <c r="H7" s="47">
        <v>1.19</v>
      </c>
      <c r="I7" s="47">
        <v>1.63</v>
      </c>
      <c r="J7" s="248" t="s">
        <v>2</v>
      </c>
      <c r="K7" s="248" t="s">
        <v>2</v>
      </c>
      <c r="L7" s="248" t="s">
        <v>2</v>
      </c>
      <c r="M7" s="47">
        <v>642.82000000000005</v>
      </c>
      <c r="N7" s="47">
        <v>808</v>
      </c>
    </row>
    <row r="8" spans="1:14" ht="13.05" customHeight="1">
      <c r="A8" s="6" t="s">
        <v>138</v>
      </c>
      <c r="B8" s="6" t="s">
        <v>139</v>
      </c>
      <c r="C8" s="47">
        <v>180.6</v>
      </c>
      <c r="D8" s="47">
        <v>169.8</v>
      </c>
      <c r="E8" s="47">
        <v>10.1</v>
      </c>
      <c r="F8" s="47">
        <v>0.7</v>
      </c>
      <c r="G8" s="47">
        <v>87.14</v>
      </c>
      <c r="H8" s="47">
        <v>66.36</v>
      </c>
      <c r="I8" s="47">
        <v>20.78</v>
      </c>
      <c r="J8" s="248" t="s">
        <v>2</v>
      </c>
      <c r="K8" s="248" t="s">
        <v>2</v>
      </c>
      <c r="L8" s="248" t="s">
        <v>2</v>
      </c>
      <c r="M8" s="47">
        <v>3.82</v>
      </c>
      <c r="N8" s="47">
        <v>271.56</v>
      </c>
    </row>
    <row r="9" spans="1:14" ht="13.05" customHeight="1">
      <c r="A9" s="6" t="s">
        <v>140</v>
      </c>
      <c r="B9" s="6" t="s">
        <v>70</v>
      </c>
      <c r="C9" s="47">
        <v>488.59</v>
      </c>
      <c r="D9" s="47">
        <v>461.69</v>
      </c>
      <c r="E9" s="47">
        <v>18.71</v>
      </c>
      <c r="F9" s="47">
        <v>8.19</v>
      </c>
      <c r="G9" s="47">
        <v>11.06</v>
      </c>
      <c r="H9" s="47">
        <v>10.57</v>
      </c>
      <c r="I9" s="47">
        <v>0.49</v>
      </c>
      <c r="J9" s="248" t="s">
        <v>2</v>
      </c>
      <c r="K9" s="248" t="s">
        <v>2</v>
      </c>
      <c r="L9" s="248" t="s">
        <v>2</v>
      </c>
      <c r="M9" s="47" t="s">
        <v>135</v>
      </c>
      <c r="N9" s="47">
        <v>499.65</v>
      </c>
    </row>
    <row r="10" spans="1:14" ht="13.05" customHeight="1">
      <c r="A10" s="6" t="s">
        <v>141</v>
      </c>
      <c r="B10" s="6" t="s">
        <v>142</v>
      </c>
      <c r="C10" s="47">
        <v>4.95</v>
      </c>
      <c r="D10" s="47">
        <v>4.95</v>
      </c>
      <c r="E10" s="47">
        <v>0</v>
      </c>
      <c r="F10" s="47" t="s">
        <v>2</v>
      </c>
      <c r="G10" s="47">
        <v>1.96</v>
      </c>
      <c r="H10" s="47">
        <v>1.96</v>
      </c>
      <c r="I10" s="47">
        <v>0</v>
      </c>
      <c r="J10" s="248" t="s">
        <v>2</v>
      </c>
      <c r="K10" s="248" t="s">
        <v>2</v>
      </c>
      <c r="L10" s="248" t="s">
        <v>2</v>
      </c>
      <c r="M10" s="47">
        <v>586.4</v>
      </c>
      <c r="N10" s="47">
        <v>593.30999999999995</v>
      </c>
    </row>
    <row r="11" spans="1:14" ht="13.05" customHeight="1">
      <c r="A11" s="287" t="s">
        <v>143</v>
      </c>
      <c r="B11" s="287"/>
      <c r="C11" s="49">
        <v>2357.92</v>
      </c>
      <c r="D11" s="49">
        <v>2266.5</v>
      </c>
      <c r="E11" s="49">
        <v>78.91</v>
      </c>
      <c r="F11" s="49">
        <v>12.51</v>
      </c>
      <c r="G11" s="49">
        <v>16.13</v>
      </c>
      <c r="H11" s="49">
        <v>14.68</v>
      </c>
      <c r="I11" s="49">
        <v>1.45</v>
      </c>
      <c r="J11" s="49">
        <v>1377.05</v>
      </c>
      <c r="K11" s="49">
        <v>1287.3499999999999</v>
      </c>
      <c r="L11" s="49">
        <v>89.7</v>
      </c>
      <c r="M11" s="49">
        <v>4463.16</v>
      </c>
      <c r="N11" s="49">
        <v>8223.5</v>
      </c>
    </row>
    <row r="12" spans="1:14" ht="13.05" customHeight="1">
      <c r="A12" s="6" t="s">
        <v>144</v>
      </c>
      <c r="B12" s="6" t="s">
        <v>74</v>
      </c>
      <c r="C12" s="47">
        <v>1685.7</v>
      </c>
      <c r="D12" s="47">
        <v>1640.32</v>
      </c>
      <c r="E12" s="47">
        <v>40.619999999999997</v>
      </c>
      <c r="F12" s="47">
        <v>4.76</v>
      </c>
      <c r="G12" s="47">
        <v>0.71</v>
      </c>
      <c r="H12" s="47">
        <v>0.7</v>
      </c>
      <c r="I12" s="47">
        <v>0.01</v>
      </c>
      <c r="J12" s="47">
        <v>110.69</v>
      </c>
      <c r="K12" s="47">
        <v>110.45</v>
      </c>
      <c r="L12" s="47">
        <v>0.24</v>
      </c>
      <c r="M12" s="47" t="s">
        <v>135</v>
      </c>
      <c r="N12" s="47">
        <v>1797.1</v>
      </c>
    </row>
    <row r="13" spans="1:14" ht="13.05" customHeight="1">
      <c r="A13" s="6" t="s">
        <v>145</v>
      </c>
      <c r="B13" s="6" t="s">
        <v>146</v>
      </c>
      <c r="C13" s="47">
        <v>139.43</v>
      </c>
      <c r="D13" s="47">
        <v>127.74</v>
      </c>
      <c r="E13" s="47">
        <v>9.36</v>
      </c>
      <c r="F13" s="47">
        <v>2.33</v>
      </c>
      <c r="G13" s="47" t="s">
        <v>135</v>
      </c>
      <c r="H13" s="47" t="s">
        <v>135</v>
      </c>
      <c r="I13" s="47" t="s">
        <v>135</v>
      </c>
      <c r="J13" s="47">
        <v>12.44</v>
      </c>
      <c r="K13" s="47">
        <v>12.44</v>
      </c>
      <c r="L13" s="214">
        <v>0</v>
      </c>
      <c r="M13" s="47" t="s">
        <v>135</v>
      </c>
      <c r="N13" s="47">
        <v>151.87</v>
      </c>
    </row>
    <row r="14" spans="1:14" ht="13.05" customHeight="1">
      <c r="A14" s="6" t="s">
        <v>147</v>
      </c>
      <c r="B14" s="6" t="s">
        <v>78</v>
      </c>
      <c r="C14" s="47" t="s">
        <v>135</v>
      </c>
      <c r="D14" s="47" t="s">
        <v>135</v>
      </c>
      <c r="E14" s="47" t="s">
        <v>135</v>
      </c>
      <c r="F14" s="47" t="s">
        <v>135</v>
      </c>
      <c r="G14" s="47" t="s">
        <v>135</v>
      </c>
      <c r="H14" s="47" t="s">
        <v>135</v>
      </c>
      <c r="I14" s="47" t="s">
        <v>135</v>
      </c>
      <c r="J14" s="47" t="s">
        <v>135</v>
      </c>
      <c r="K14" s="47" t="s">
        <v>135</v>
      </c>
      <c r="L14" s="47" t="s">
        <v>135</v>
      </c>
      <c r="M14" s="47">
        <v>1607.48</v>
      </c>
      <c r="N14" s="47">
        <v>1610</v>
      </c>
    </row>
    <row r="15" spans="1:14" ht="13.05" customHeight="1">
      <c r="A15" s="6" t="s">
        <v>148</v>
      </c>
      <c r="B15" s="6" t="s">
        <v>80</v>
      </c>
      <c r="C15" s="47" t="s">
        <v>135</v>
      </c>
      <c r="D15" s="47" t="s">
        <v>135</v>
      </c>
      <c r="E15" s="47" t="s">
        <v>135</v>
      </c>
      <c r="F15" s="47" t="s">
        <v>135</v>
      </c>
      <c r="G15" s="47" t="s">
        <v>135</v>
      </c>
      <c r="H15" s="47" t="s">
        <v>135</v>
      </c>
      <c r="I15" s="47" t="s">
        <v>135</v>
      </c>
      <c r="J15" s="47" t="s">
        <v>135</v>
      </c>
      <c r="K15" s="47" t="s">
        <v>135</v>
      </c>
      <c r="L15" s="47" t="s">
        <v>135</v>
      </c>
      <c r="M15" s="47">
        <v>1595.64</v>
      </c>
      <c r="N15" s="47">
        <v>1599.99</v>
      </c>
    </row>
    <row r="16" spans="1:14" ht="13.05" customHeight="1">
      <c r="A16" s="6" t="s">
        <v>149</v>
      </c>
      <c r="B16" s="6" t="s">
        <v>150</v>
      </c>
      <c r="C16" s="47" t="s">
        <v>135</v>
      </c>
      <c r="D16" s="47" t="s">
        <v>135</v>
      </c>
      <c r="E16" s="47" t="s">
        <v>135</v>
      </c>
      <c r="F16" s="47" t="s">
        <v>135</v>
      </c>
      <c r="G16" s="47" t="s">
        <v>135</v>
      </c>
      <c r="H16" s="47" t="s">
        <v>135</v>
      </c>
      <c r="I16" s="47" t="s">
        <v>135</v>
      </c>
      <c r="J16" s="47" t="s">
        <v>135</v>
      </c>
      <c r="K16" s="47" t="s">
        <v>135</v>
      </c>
      <c r="L16" s="47" t="s">
        <v>135</v>
      </c>
      <c r="M16" s="47">
        <v>1240.44</v>
      </c>
      <c r="N16" s="47">
        <v>1242.8</v>
      </c>
    </row>
    <row r="17" spans="1:14" ht="13.05" customHeight="1">
      <c r="A17" s="6" t="s">
        <v>151</v>
      </c>
      <c r="B17" s="6" t="s">
        <v>84</v>
      </c>
      <c r="C17" s="47">
        <v>207.75</v>
      </c>
      <c r="D17" s="47">
        <v>195.38</v>
      </c>
      <c r="E17" s="47">
        <v>12.37</v>
      </c>
      <c r="F17" s="47">
        <v>0</v>
      </c>
      <c r="G17" s="47" t="s">
        <v>135</v>
      </c>
      <c r="H17" s="47" t="s">
        <v>135</v>
      </c>
      <c r="I17" s="47" t="s">
        <v>135</v>
      </c>
      <c r="J17" s="47">
        <v>1253.93</v>
      </c>
      <c r="K17" s="47">
        <v>1164.47</v>
      </c>
      <c r="L17" s="47">
        <v>89.46</v>
      </c>
      <c r="M17" s="47">
        <v>19.600000000000001</v>
      </c>
      <c r="N17" s="47">
        <v>1481.28</v>
      </c>
    </row>
    <row r="18" spans="1:14" ht="13.05" customHeight="1">
      <c r="A18" s="6" t="s">
        <v>152</v>
      </c>
      <c r="B18" s="6" t="s">
        <v>153</v>
      </c>
      <c r="C18" s="47">
        <v>325.04000000000002</v>
      </c>
      <c r="D18" s="47">
        <v>303.07</v>
      </c>
      <c r="E18" s="47">
        <v>16.55</v>
      </c>
      <c r="F18" s="47">
        <v>5.42</v>
      </c>
      <c r="G18" s="47">
        <v>15.42</v>
      </c>
      <c r="H18" s="47">
        <v>13.98</v>
      </c>
      <c r="I18" s="47">
        <v>1.44</v>
      </c>
      <c r="J18" s="47" t="s">
        <v>135</v>
      </c>
      <c r="K18" s="47" t="s">
        <v>154</v>
      </c>
      <c r="L18" s="47" t="s">
        <v>135</v>
      </c>
      <c r="M18" s="47" t="s">
        <v>135</v>
      </c>
      <c r="N18" s="47">
        <v>340.46</v>
      </c>
    </row>
    <row r="19" spans="1:14" ht="13.05" customHeight="1">
      <c r="A19" s="286" t="s">
        <v>1</v>
      </c>
      <c r="B19" s="286"/>
      <c r="C19" s="52">
        <v>3437.46</v>
      </c>
      <c r="D19" s="52">
        <v>3272.81</v>
      </c>
      <c r="E19" s="52">
        <v>140.16</v>
      </c>
      <c r="F19" s="52">
        <v>24.48</v>
      </c>
      <c r="G19" s="52">
        <v>126.07</v>
      </c>
      <c r="H19" s="52">
        <v>101.71</v>
      </c>
      <c r="I19" s="52">
        <v>24.35</v>
      </c>
      <c r="J19" s="52">
        <v>1377.05</v>
      </c>
      <c r="K19" s="52">
        <v>1287.3499999999999</v>
      </c>
      <c r="L19" s="52">
        <v>89.7</v>
      </c>
      <c r="M19" s="52">
        <v>5696.21</v>
      </c>
      <c r="N19" s="52">
        <v>10646.01</v>
      </c>
    </row>
    <row r="20" spans="1:14" ht="6.6" customHeight="1">
      <c r="A20" s="98"/>
      <c r="B20" s="98"/>
      <c r="C20" s="99"/>
      <c r="D20" s="99"/>
      <c r="E20" s="100"/>
      <c r="F20" s="100"/>
      <c r="G20" s="100"/>
      <c r="H20" s="100"/>
      <c r="I20" s="100"/>
      <c r="J20" s="99"/>
      <c r="K20" s="99"/>
      <c r="L20" s="100"/>
      <c r="M20" s="99"/>
      <c r="N20" s="99"/>
    </row>
    <row r="21" spans="1:14">
      <c r="A21" s="8" t="s">
        <v>155</v>
      </c>
    </row>
    <row r="22" spans="1:14" ht="5.4" customHeight="1">
      <c r="A22" s="8"/>
    </row>
    <row r="23" spans="1:14">
      <c r="A23" s="3" t="s">
        <v>122</v>
      </c>
    </row>
    <row r="24" spans="1:14">
      <c r="C24" s="328"/>
      <c r="D24" s="328"/>
      <c r="E24" s="328"/>
      <c r="F24" s="328"/>
      <c r="G24" s="328"/>
      <c r="H24" s="328"/>
      <c r="I24" s="328"/>
      <c r="J24" s="328"/>
      <c r="K24" s="328"/>
      <c r="L24" s="328"/>
      <c r="M24" s="328"/>
      <c r="N24" s="328"/>
    </row>
    <row r="25" spans="1:14">
      <c r="C25" s="328"/>
      <c r="D25" s="328"/>
      <c r="E25" s="328"/>
      <c r="F25" s="328"/>
      <c r="G25" s="328"/>
      <c r="H25" s="328"/>
      <c r="I25" s="328"/>
      <c r="J25" s="328"/>
      <c r="K25" s="328"/>
      <c r="L25" s="328"/>
      <c r="M25" s="328"/>
      <c r="N25" s="328"/>
    </row>
    <row r="26" spans="1:14">
      <c r="A26" s="4" t="s">
        <v>0</v>
      </c>
      <c r="C26" s="328"/>
      <c r="D26" s="328"/>
      <c r="E26" s="328"/>
      <c r="F26" s="328"/>
      <c r="G26" s="328"/>
      <c r="H26" s="328"/>
      <c r="I26" s="328"/>
      <c r="J26" s="328"/>
      <c r="K26" s="328"/>
      <c r="L26" s="328"/>
      <c r="M26" s="328"/>
      <c r="N26" s="328"/>
    </row>
  </sheetData>
  <mergeCells count="9">
    <mergeCell ref="N3:N4"/>
    <mergeCell ref="M3:M4"/>
    <mergeCell ref="A19:B19"/>
    <mergeCell ref="A5:B5"/>
    <mergeCell ref="A11:B11"/>
    <mergeCell ref="A3:B4"/>
    <mergeCell ref="C3:F3"/>
    <mergeCell ref="G3:I3"/>
    <mergeCell ref="J3:L3"/>
  </mergeCells>
  <hyperlinks>
    <hyperlink ref="A26" location="Indice!A1" display="Indice" xr:uid="{9F5468A8-998A-43F6-8651-34DBB3DDE8E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595A0-8FD2-439E-8115-2AEBCE12BFBD}">
  <dimension ref="A1:N24"/>
  <sheetViews>
    <sheetView workbookViewId="0">
      <selection activeCell="A24" sqref="A24"/>
    </sheetView>
  </sheetViews>
  <sheetFormatPr defaultRowHeight="14.4"/>
  <cols>
    <col min="1" max="1" width="9.5546875" customWidth="1"/>
    <col min="2" max="2" width="37.5546875" customWidth="1"/>
  </cols>
  <sheetData>
    <row r="1" spans="1:14">
      <c r="A1" s="12" t="s">
        <v>156</v>
      </c>
    </row>
    <row r="2" spans="1:14" ht="7.8" customHeight="1">
      <c r="A2" s="12"/>
    </row>
    <row r="3" spans="1:14">
      <c r="A3" s="273" t="s">
        <v>92</v>
      </c>
      <c r="B3" s="273"/>
      <c r="C3" s="283" t="s">
        <v>126</v>
      </c>
      <c r="D3" s="283"/>
      <c r="E3" s="283"/>
      <c r="F3" s="283"/>
      <c r="G3" s="283" t="s">
        <v>127</v>
      </c>
      <c r="H3" s="283"/>
      <c r="I3" s="283"/>
      <c r="J3" s="283" t="s">
        <v>128</v>
      </c>
      <c r="K3" s="283"/>
      <c r="L3" s="283"/>
      <c r="M3" s="284" t="s">
        <v>167</v>
      </c>
      <c r="N3" s="283" t="s">
        <v>1</v>
      </c>
    </row>
    <row r="4" spans="1:14" ht="34.799999999999997" customHeight="1">
      <c r="A4" s="273"/>
      <c r="B4" s="273"/>
      <c r="C4" s="34" t="s">
        <v>1</v>
      </c>
      <c r="D4" s="34" t="s">
        <v>129</v>
      </c>
      <c r="E4" s="34" t="s">
        <v>130</v>
      </c>
      <c r="F4" s="34" t="s">
        <v>131</v>
      </c>
      <c r="G4" s="34" t="s">
        <v>1</v>
      </c>
      <c r="H4" s="34" t="s">
        <v>129</v>
      </c>
      <c r="I4" s="34" t="s">
        <v>130</v>
      </c>
      <c r="J4" s="34" t="s">
        <v>1</v>
      </c>
      <c r="K4" s="34" t="s">
        <v>132</v>
      </c>
      <c r="L4" s="101" t="s">
        <v>168</v>
      </c>
      <c r="M4" s="285"/>
      <c r="N4" s="283"/>
    </row>
    <row r="5" spans="1:14" ht="13.05" customHeight="1">
      <c r="A5" s="287" t="s">
        <v>37</v>
      </c>
      <c r="B5" s="287"/>
      <c r="C5" s="102">
        <v>3773</v>
      </c>
      <c r="D5" s="102">
        <v>3477</v>
      </c>
      <c r="E5" s="103">
        <v>237</v>
      </c>
      <c r="F5" s="103">
        <v>59</v>
      </c>
      <c r="G5" s="103">
        <v>243</v>
      </c>
      <c r="H5" s="103">
        <v>203</v>
      </c>
      <c r="I5" s="103">
        <v>40</v>
      </c>
      <c r="J5" s="103" t="s">
        <v>2</v>
      </c>
      <c r="K5" s="103" t="s">
        <v>2</v>
      </c>
      <c r="L5" s="103" t="s">
        <v>2</v>
      </c>
      <c r="M5" s="103">
        <v>379</v>
      </c>
      <c r="N5" s="102">
        <v>4395</v>
      </c>
    </row>
    <row r="6" spans="1:14" ht="13.05" customHeight="1">
      <c r="A6" s="6" t="s">
        <v>134</v>
      </c>
      <c r="B6" s="6" t="s">
        <v>157</v>
      </c>
      <c r="C6" s="40">
        <v>252</v>
      </c>
      <c r="D6" s="40">
        <v>188</v>
      </c>
      <c r="E6" s="40">
        <v>53</v>
      </c>
      <c r="F6" s="40">
        <v>11</v>
      </c>
      <c r="G6" s="40">
        <v>122</v>
      </c>
      <c r="H6" s="40">
        <v>122</v>
      </c>
      <c r="I6" s="104"/>
      <c r="J6" s="40" t="s">
        <v>2</v>
      </c>
      <c r="K6" s="40" t="s">
        <v>2</v>
      </c>
      <c r="L6" s="40" t="s">
        <v>2</v>
      </c>
      <c r="M6" s="40" t="s">
        <v>2</v>
      </c>
      <c r="N6" s="40">
        <v>374</v>
      </c>
    </row>
    <row r="7" spans="1:14" ht="13.05" customHeight="1">
      <c r="A7" s="6" t="s">
        <v>136</v>
      </c>
      <c r="B7" s="6" t="s">
        <v>137</v>
      </c>
      <c r="C7" s="40">
        <v>63</v>
      </c>
      <c r="D7" s="40">
        <v>39</v>
      </c>
      <c r="E7" s="40">
        <v>24</v>
      </c>
      <c r="F7" s="104"/>
      <c r="G7" s="40">
        <v>53</v>
      </c>
      <c r="H7" s="40">
        <v>23</v>
      </c>
      <c r="I7" s="40">
        <v>30</v>
      </c>
      <c r="J7" s="40" t="s">
        <v>2</v>
      </c>
      <c r="K7" s="40" t="s">
        <v>2</v>
      </c>
      <c r="L7" s="40" t="s">
        <v>2</v>
      </c>
      <c r="M7" s="40">
        <v>106</v>
      </c>
      <c r="N7" s="40">
        <v>222</v>
      </c>
    </row>
    <row r="8" spans="1:14" ht="13.05" customHeight="1">
      <c r="A8" s="6" t="s">
        <v>138</v>
      </c>
      <c r="B8" s="6" t="s">
        <v>139</v>
      </c>
      <c r="C8" s="40">
        <v>416</v>
      </c>
      <c r="D8" s="40">
        <v>386</v>
      </c>
      <c r="E8" s="40">
        <v>24</v>
      </c>
      <c r="F8" s="40">
        <v>6</v>
      </c>
      <c r="G8" s="40">
        <v>30</v>
      </c>
      <c r="H8" s="40">
        <v>22</v>
      </c>
      <c r="I8" s="40">
        <v>8</v>
      </c>
      <c r="J8" s="40" t="s">
        <v>2</v>
      </c>
      <c r="K8" s="40" t="s">
        <v>2</v>
      </c>
      <c r="L8" s="40" t="s">
        <v>2</v>
      </c>
      <c r="M8" s="40">
        <v>2</v>
      </c>
      <c r="N8" s="40">
        <v>448</v>
      </c>
    </row>
    <row r="9" spans="1:14" ht="13.05" customHeight="1">
      <c r="A9" s="6" t="s">
        <v>140</v>
      </c>
      <c r="B9" s="6" t="s">
        <v>70</v>
      </c>
      <c r="C9" s="105">
        <v>3026</v>
      </c>
      <c r="D9" s="105">
        <v>2849</v>
      </c>
      <c r="E9" s="40">
        <v>135</v>
      </c>
      <c r="F9" s="40">
        <v>42</v>
      </c>
      <c r="G9" s="40">
        <v>37</v>
      </c>
      <c r="H9" s="40">
        <v>35</v>
      </c>
      <c r="I9" s="40">
        <v>2</v>
      </c>
      <c r="J9" s="40" t="s">
        <v>2</v>
      </c>
      <c r="K9" s="40" t="s">
        <v>2</v>
      </c>
      <c r="L9" s="40" t="s">
        <v>2</v>
      </c>
      <c r="M9" s="40" t="s">
        <v>2</v>
      </c>
      <c r="N9" s="105">
        <v>3063</v>
      </c>
    </row>
    <row r="10" spans="1:14" ht="13.05" customHeight="1">
      <c r="A10" s="6" t="s">
        <v>141</v>
      </c>
      <c r="B10" s="6" t="s">
        <v>142</v>
      </c>
      <c r="C10" s="40">
        <v>16</v>
      </c>
      <c r="D10" s="40">
        <v>15</v>
      </c>
      <c r="E10" s="40">
        <v>1</v>
      </c>
      <c r="F10" s="104"/>
      <c r="G10" s="40">
        <v>1</v>
      </c>
      <c r="H10" s="40">
        <v>1</v>
      </c>
      <c r="I10" s="104"/>
      <c r="J10" s="40" t="s">
        <v>2</v>
      </c>
      <c r="K10" s="40" t="s">
        <v>2</v>
      </c>
      <c r="L10" s="40" t="s">
        <v>2</v>
      </c>
      <c r="M10" s="40">
        <v>271</v>
      </c>
      <c r="N10" s="40">
        <v>288</v>
      </c>
    </row>
    <row r="11" spans="1:14" ht="13.05" customHeight="1">
      <c r="A11" s="287" t="s">
        <v>39</v>
      </c>
      <c r="B11" s="287"/>
      <c r="C11" s="102">
        <v>16515</v>
      </c>
      <c r="D11" s="102">
        <v>15596</v>
      </c>
      <c r="E11" s="103">
        <v>793</v>
      </c>
      <c r="F11" s="103">
        <v>126</v>
      </c>
      <c r="G11" s="103">
        <v>64</v>
      </c>
      <c r="H11" s="103">
        <v>57</v>
      </c>
      <c r="I11" s="103">
        <v>7</v>
      </c>
      <c r="J11" s="102">
        <v>1691</v>
      </c>
      <c r="K11" s="102">
        <v>1684</v>
      </c>
      <c r="L11" s="103">
        <v>7</v>
      </c>
      <c r="M11" s="103">
        <v>914</v>
      </c>
      <c r="N11" s="102">
        <v>19184</v>
      </c>
    </row>
    <row r="12" spans="1:14" ht="13.05" customHeight="1">
      <c r="A12" s="6" t="s">
        <v>144</v>
      </c>
      <c r="B12" s="6" t="s">
        <v>74</v>
      </c>
      <c r="C12" s="105">
        <v>13771</v>
      </c>
      <c r="D12" s="105">
        <v>13061</v>
      </c>
      <c r="E12" s="40">
        <v>630</v>
      </c>
      <c r="F12" s="40">
        <v>80</v>
      </c>
      <c r="G12" s="40">
        <v>16</v>
      </c>
      <c r="H12" s="40">
        <v>15</v>
      </c>
      <c r="I12" s="40">
        <v>1</v>
      </c>
      <c r="J12" s="105">
        <v>1586</v>
      </c>
      <c r="K12" s="105">
        <v>1582</v>
      </c>
      <c r="L12" s="40">
        <v>4</v>
      </c>
      <c r="M12" s="40" t="s">
        <v>2</v>
      </c>
      <c r="N12" s="105">
        <v>15373</v>
      </c>
    </row>
    <row r="13" spans="1:14" ht="13.05" customHeight="1">
      <c r="A13" s="6" t="s">
        <v>145</v>
      </c>
      <c r="B13" s="6" t="s">
        <v>146</v>
      </c>
      <c r="C13" s="40">
        <v>821</v>
      </c>
      <c r="D13" s="40">
        <v>741</v>
      </c>
      <c r="E13" s="40">
        <v>60</v>
      </c>
      <c r="F13" s="40">
        <v>20</v>
      </c>
      <c r="G13" s="40"/>
      <c r="H13" s="40"/>
      <c r="I13" s="40"/>
      <c r="J13" s="40">
        <v>71</v>
      </c>
      <c r="K13" s="40">
        <v>71</v>
      </c>
      <c r="L13" s="40">
        <v>0</v>
      </c>
      <c r="M13" s="40" t="s">
        <v>2</v>
      </c>
      <c r="N13" s="40">
        <v>892</v>
      </c>
    </row>
    <row r="14" spans="1:14" ht="13.05" customHeight="1">
      <c r="A14" s="6" t="s">
        <v>147</v>
      </c>
      <c r="B14" s="6" t="s">
        <v>78</v>
      </c>
      <c r="C14" s="40" t="s">
        <v>2</v>
      </c>
      <c r="D14" s="40" t="s">
        <v>2</v>
      </c>
      <c r="E14" s="40" t="s">
        <v>2</v>
      </c>
      <c r="F14" s="40" t="s">
        <v>2</v>
      </c>
      <c r="G14" s="40" t="s">
        <v>2</v>
      </c>
      <c r="H14" s="40" t="s">
        <v>2</v>
      </c>
      <c r="I14" s="40" t="s">
        <v>2</v>
      </c>
      <c r="J14" s="40" t="s">
        <v>2</v>
      </c>
      <c r="K14" s="40" t="s">
        <v>2</v>
      </c>
      <c r="L14" s="40" t="s">
        <v>2</v>
      </c>
      <c r="M14" s="40">
        <v>369</v>
      </c>
      <c r="N14" s="40">
        <v>369</v>
      </c>
    </row>
    <row r="15" spans="1:14" ht="13.05" customHeight="1">
      <c r="A15" s="6" t="s">
        <v>148</v>
      </c>
      <c r="B15" s="6" t="s">
        <v>80</v>
      </c>
      <c r="C15" s="40" t="s">
        <v>2</v>
      </c>
      <c r="D15" s="40" t="s">
        <v>2</v>
      </c>
      <c r="E15" s="40" t="s">
        <v>2</v>
      </c>
      <c r="F15" s="40" t="s">
        <v>2</v>
      </c>
      <c r="G15" s="40" t="s">
        <v>2</v>
      </c>
      <c r="H15" s="40" t="s">
        <v>2</v>
      </c>
      <c r="I15" s="40" t="s">
        <v>2</v>
      </c>
      <c r="J15" s="40" t="s">
        <v>2</v>
      </c>
      <c r="K15" s="40" t="s">
        <v>2</v>
      </c>
      <c r="L15" s="40" t="s">
        <v>2</v>
      </c>
      <c r="M15" s="40">
        <v>286</v>
      </c>
      <c r="N15" s="40">
        <v>286</v>
      </c>
    </row>
    <row r="16" spans="1:14" ht="13.05" customHeight="1">
      <c r="A16" s="6" t="s">
        <v>149</v>
      </c>
      <c r="B16" s="6" t="s">
        <v>150</v>
      </c>
      <c r="C16" s="40" t="s">
        <v>2</v>
      </c>
      <c r="D16" s="40" t="s">
        <v>2</v>
      </c>
      <c r="E16" s="40" t="s">
        <v>2</v>
      </c>
      <c r="F16" s="40" t="s">
        <v>2</v>
      </c>
      <c r="G16" s="40" t="s">
        <v>2</v>
      </c>
      <c r="H16" s="40" t="s">
        <v>2</v>
      </c>
      <c r="I16" s="40" t="s">
        <v>2</v>
      </c>
      <c r="J16" s="40" t="s">
        <v>2</v>
      </c>
      <c r="K16" s="40" t="s">
        <v>2</v>
      </c>
      <c r="L16" s="40" t="s">
        <v>2</v>
      </c>
      <c r="M16" s="40">
        <v>258</v>
      </c>
      <c r="N16" s="40">
        <v>258</v>
      </c>
    </row>
    <row r="17" spans="1:14" ht="13.05" customHeight="1">
      <c r="A17" s="6" t="s">
        <v>151</v>
      </c>
      <c r="B17" s="6" t="s">
        <v>84</v>
      </c>
      <c r="C17" s="40">
        <v>22</v>
      </c>
      <c r="D17" s="40">
        <v>21</v>
      </c>
      <c r="E17" s="40">
        <v>1</v>
      </c>
      <c r="F17" s="40">
        <v>0</v>
      </c>
      <c r="G17" s="40" t="s">
        <v>2</v>
      </c>
      <c r="H17" s="40" t="s">
        <v>2</v>
      </c>
      <c r="I17" s="40" t="s">
        <v>2</v>
      </c>
      <c r="J17" s="40">
        <v>34</v>
      </c>
      <c r="K17" s="40">
        <v>31</v>
      </c>
      <c r="L17" s="40">
        <v>3</v>
      </c>
      <c r="M17" s="40">
        <v>1</v>
      </c>
      <c r="N17" s="40">
        <v>57</v>
      </c>
    </row>
    <row r="18" spans="1:14" ht="13.05" customHeight="1">
      <c r="A18" s="6" t="s">
        <v>152</v>
      </c>
      <c r="B18" s="6" t="s">
        <v>153</v>
      </c>
      <c r="C18" s="105">
        <v>1901</v>
      </c>
      <c r="D18" s="105">
        <v>1773</v>
      </c>
      <c r="E18" s="40">
        <v>102</v>
      </c>
      <c r="F18" s="40">
        <v>26</v>
      </c>
      <c r="G18" s="40">
        <v>48</v>
      </c>
      <c r="H18" s="40">
        <v>42</v>
      </c>
      <c r="I18" s="40">
        <v>6</v>
      </c>
      <c r="J18" s="40" t="s">
        <v>2</v>
      </c>
      <c r="K18" s="40" t="s">
        <v>2</v>
      </c>
      <c r="L18" s="40" t="s">
        <v>2</v>
      </c>
      <c r="M18" s="40" t="s">
        <v>2</v>
      </c>
      <c r="N18" s="105">
        <v>1949</v>
      </c>
    </row>
    <row r="19" spans="1:14" ht="13.05" customHeight="1">
      <c r="A19" s="286" t="s">
        <v>1</v>
      </c>
      <c r="B19" s="286"/>
      <c r="C19" s="106">
        <v>20288</v>
      </c>
      <c r="D19" s="106">
        <v>19073</v>
      </c>
      <c r="E19" s="106">
        <v>1030</v>
      </c>
      <c r="F19" s="107">
        <v>185</v>
      </c>
      <c r="G19" s="107">
        <v>307</v>
      </c>
      <c r="H19" s="107">
        <v>260</v>
      </c>
      <c r="I19" s="107">
        <v>47</v>
      </c>
      <c r="J19" s="106">
        <v>1691</v>
      </c>
      <c r="K19" s="106">
        <v>1684</v>
      </c>
      <c r="L19" s="107">
        <v>7</v>
      </c>
      <c r="M19" s="106">
        <v>1293</v>
      </c>
      <c r="N19" s="106">
        <v>23579</v>
      </c>
    </row>
    <row r="20" spans="1:14" ht="7.8" customHeight="1"/>
    <row r="21" spans="1:14">
      <c r="A21" s="15" t="s">
        <v>122</v>
      </c>
    </row>
    <row r="24" spans="1:14">
      <c r="A24" s="4" t="s">
        <v>0</v>
      </c>
    </row>
  </sheetData>
  <mergeCells count="9">
    <mergeCell ref="N3:N4"/>
    <mergeCell ref="A11:B11"/>
    <mergeCell ref="A19:B19"/>
    <mergeCell ref="M3:M4"/>
    <mergeCell ref="A5:B5"/>
    <mergeCell ref="A3:B4"/>
    <mergeCell ref="C3:F3"/>
    <mergeCell ref="G3:I3"/>
    <mergeCell ref="J3:L3"/>
  </mergeCells>
  <hyperlinks>
    <hyperlink ref="A24" location="Indice!A1" display="Indice" xr:uid="{14181D74-B310-4AE9-9E0C-0BA4A4397CF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5210-CEA6-4EEA-BEA8-2854ADA0D7B6}">
  <dimension ref="A1:L41"/>
  <sheetViews>
    <sheetView topLeftCell="A19" workbookViewId="0">
      <selection activeCell="A41" sqref="A41"/>
    </sheetView>
  </sheetViews>
  <sheetFormatPr defaultRowHeight="14.4"/>
  <cols>
    <col min="1" max="1" width="24.77734375" customWidth="1"/>
    <col min="2" max="6" width="9.88671875" customWidth="1"/>
    <col min="15" max="15" width="25" customWidth="1"/>
  </cols>
  <sheetData>
    <row r="1" spans="1:1">
      <c r="A1" s="12" t="s">
        <v>158</v>
      </c>
    </row>
    <row r="23" spans="1:12">
      <c r="A23" s="8" t="s">
        <v>122</v>
      </c>
    </row>
    <row r="26" spans="1:12" ht="45" customHeight="1">
      <c r="A26" s="210" t="s">
        <v>495</v>
      </c>
      <c r="B26" s="209" t="s">
        <v>126</v>
      </c>
      <c r="C26" s="209" t="s">
        <v>127</v>
      </c>
      <c r="D26" s="209" t="s">
        <v>128</v>
      </c>
      <c r="E26" s="210" t="s">
        <v>496</v>
      </c>
      <c r="F26" s="209" t="s">
        <v>1</v>
      </c>
    </row>
    <row r="27" spans="1:12" ht="13.05" customHeight="1">
      <c r="A27" s="55" t="s">
        <v>497</v>
      </c>
      <c r="B27" s="329">
        <v>6.0000000000000001E-3</v>
      </c>
      <c r="C27" s="329">
        <v>0</v>
      </c>
      <c r="D27" s="329">
        <v>8.0000000000000002E-3</v>
      </c>
      <c r="E27" s="329">
        <v>1E-3</v>
      </c>
      <c r="F27" s="329">
        <v>6.0000000000000001E-3</v>
      </c>
      <c r="H27" s="97"/>
      <c r="I27" s="97"/>
      <c r="J27" s="97"/>
      <c r="K27" s="97"/>
      <c r="L27" s="97"/>
    </row>
    <row r="28" spans="1:12" ht="13.05" customHeight="1">
      <c r="A28" s="55" t="s">
        <v>498</v>
      </c>
      <c r="B28" s="329">
        <v>0.98099999999999998</v>
      </c>
      <c r="C28" s="329">
        <v>0.629</v>
      </c>
      <c r="D28" s="329">
        <v>0.99199999999999999</v>
      </c>
      <c r="E28" s="329">
        <v>0.94399999999999995</v>
      </c>
      <c r="F28" s="329">
        <v>0.97499999999999998</v>
      </c>
      <c r="H28" s="97"/>
      <c r="I28" s="97"/>
      <c r="J28" s="97"/>
      <c r="K28" s="97"/>
      <c r="L28" s="97"/>
    </row>
    <row r="29" spans="1:12" ht="13.05" customHeight="1">
      <c r="A29" s="55" t="s">
        <v>499</v>
      </c>
      <c r="B29" s="329">
        <v>0</v>
      </c>
      <c r="C29" s="329">
        <v>0</v>
      </c>
      <c r="D29" s="329">
        <v>0</v>
      </c>
      <c r="E29" s="329">
        <v>0</v>
      </c>
      <c r="F29" s="329">
        <v>0</v>
      </c>
      <c r="H29" s="97"/>
      <c r="I29" s="97"/>
      <c r="J29" s="97"/>
      <c r="K29" s="97"/>
      <c r="L29" s="97"/>
    </row>
    <row r="30" spans="1:12" ht="13.05" customHeight="1">
      <c r="A30" s="55" t="s">
        <v>500</v>
      </c>
      <c r="B30" s="329">
        <v>1.2999999999999999E-2</v>
      </c>
      <c r="C30" s="329">
        <v>0.371</v>
      </c>
      <c r="D30" s="329">
        <v>1E-3</v>
      </c>
      <c r="E30" s="329">
        <v>5.5E-2</v>
      </c>
      <c r="F30" s="329">
        <v>1.9E-2</v>
      </c>
      <c r="H30" s="97"/>
      <c r="I30" s="97"/>
      <c r="J30" s="97"/>
      <c r="K30" s="97"/>
      <c r="L30" s="97"/>
    </row>
    <row r="31" spans="1:12" ht="13.05" customHeight="1">
      <c r="A31" s="63" t="s">
        <v>1</v>
      </c>
      <c r="B31" s="330">
        <v>1</v>
      </c>
      <c r="C31" s="330">
        <v>1</v>
      </c>
      <c r="D31" s="330">
        <v>1</v>
      </c>
      <c r="E31" s="330">
        <v>1</v>
      </c>
      <c r="F31" s="330">
        <v>1</v>
      </c>
      <c r="H31" s="97"/>
      <c r="I31" s="97"/>
      <c r="J31" s="97"/>
      <c r="K31" s="97"/>
      <c r="L31" s="97"/>
    </row>
    <row r="32" spans="1:12" ht="13.05" customHeight="1">
      <c r="A32" s="18"/>
      <c r="B32" s="18"/>
      <c r="C32" s="18"/>
      <c r="D32" s="18"/>
      <c r="E32" s="18"/>
      <c r="F32" s="18"/>
    </row>
    <row r="33" spans="1:6" ht="45" customHeight="1">
      <c r="A33" s="210" t="s">
        <v>495</v>
      </c>
      <c r="B33" s="209" t="s">
        <v>126</v>
      </c>
      <c r="C33" s="209" t="s">
        <v>127</v>
      </c>
      <c r="D33" s="209" t="s">
        <v>128</v>
      </c>
      <c r="E33" s="210" t="s">
        <v>496</v>
      </c>
      <c r="F33" s="209" t="s">
        <v>1</v>
      </c>
    </row>
    <row r="34" spans="1:6" ht="13.05" customHeight="1">
      <c r="A34" s="55" t="s">
        <v>497</v>
      </c>
      <c r="B34" s="331">
        <v>118</v>
      </c>
      <c r="C34" s="331">
        <v>0</v>
      </c>
      <c r="D34" s="331">
        <v>13</v>
      </c>
      <c r="E34" s="331">
        <v>1</v>
      </c>
      <c r="F34" s="331">
        <v>132</v>
      </c>
    </row>
    <row r="35" spans="1:6" ht="13.05" customHeight="1">
      <c r="A35" s="55" t="s">
        <v>498</v>
      </c>
      <c r="B35" s="331">
        <v>19905</v>
      </c>
      <c r="C35" s="331">
        <v>193</v>
      </c>
      <c r="D35" s="331">
        <v>1677</v>
      </c>
      <c r="E35" s="331">
        <v>1221</v>
      </c>
      <c r="F35" s="331">
        <v>22996</v>
      </c>
    </row>
    <row r="36" spans="1:6" ht="13.05" customHeight="1">
      <c r="A36" s="55" t="s">
        <v>499</v>
      </c>
      <c r="B36" s="331">
        <v>1</v>
      </c>
      <c r="C36" s="331">
        <v>0</v>
      </c>
      <c r="D36" s="331">
        <v>0</v>
      </c>
      <c r="E36" s="331">
        <v>0</v>
      </c>
      <c r="F36" s="331">
        <v>1</v>
      </c>
    </row>
    <row r="37" spans="1:6" ht="13.05" customHeight="1">
      <c r="A37" s="55" t="s">
        <v>500</v>
      </c>
      <c r="B37" s="331">
        <v>264</v>
      </c>
      <c r="C37" s="331">
        <v>114</v>
      </c>
      <c r="D37" s="331">
        <v>1</v>
      </c>
      <c r="E37" s="331">
        <v>71</v>
      </c>
      <c r="F37" s="331">
        <v>450</v>
      </c>
    </row>
    <row r="38" spans="1:6" ht="13.05" customHeight="1">
      <c r="A38" s="63" t="s">
        <v>1</v>
      </c>
      <c r="B38" s="332">
        <v>20288</v>
      </c>
      <c r="C38" s="332">
        <v>307</v>
      </c>
      <c r="D38" s="332">
        <v>1691</v>
      </c>
      <c r="E38" s="332">
        <v>1293</v>
      </c>
      <c r="F38" s="332">
        <v>23579</v>
      </c>
    </row>
    <row r="41" spans="1:6">
      <c r="A41" s="4" t="s">
        <v>0</v>
      </c>
    </row>
  </sheetData>
  <hyperlinks>
    <hyperlink ref="A41" location="Indice!A1" display="Indice" xr:uid="{C1341E3F-8FF1-42E5-AD59-A8611FDDE61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A199-FBDA-4C0F-BF43-F76C40B0268C}">
  <dimension ref="A1:M14"/>
  <sheetViews>
    <sheetView workbookViewId="0">
      <selection activeCell="A14" sqref="A14"/>
    </sheetView>
  </sheetViews>
  <sheetFormatPr defaultRowHeight="14.4"/>
  <cols>
    <col min="1" max="1" width="18.33203125" customWidth="1"/>
    <col min="12" max="12" width="10.21875" customWidth="1"/>
  </cols>
  <sheetData>
    <row r="1" spans="1:13">
      <c r="A1" s="14" t="s">
        <v>159</v>
      </c>
    </row>
    <row r="2" spans="1:13">
      <c r="A2" s="14"/>
    </row>
    <row r="3" spans="1:13">
      <c r="A3" s="283" t="s">
        <v>160</v>
      </c>
      <c r="B3" s="283" t="s">
        <v>126</v>
      </c>
      <c r="C3" s="283"/>
      <c r="D3" s="283"/>
      <c r="E3" s="283"/>
      <c r="F3" s="283" t="s">
        <v>127</v>
      </c>
      <c r="G3" s="283"/>
      <c r="H3" s="283"/>
      <c r="I3" s="283" t="s">
        <v>128</v>
      </c>
      <c r="J3" s="283"/>
      <c r="K3" s="283"/>
      <c r="L3" s="284" t="s">
        <v>166</v>
      </c>
      <c r="M3" s="283" t="s">
        <v>1</v>
      </c>
    </row>
    <row r="4" spans="1:13" ht="33" customHeight="1">
      <c r="A4" s="283"/>
      <c r="B4" s="34" t="s">
        <v>1</v>
      </c>
      <c r="C4" s="34" t="s">
        <v>129</v>
      </c>
      <c r="D4" s="34" t="s">
        <v>130</v>
      </c>
      <c r="E4" s="34" t="s">
        <v>161</v>
      </c>
      <c r="F4" s="34" t="s">
        <v>1</v>
      </c>
      <c r="G4" s="34" t="s">
        <v>129</v>
      </c>
      <c r="H4" s="34" t="s">
        <v>130</v>
      </c>
      <c r="I4" s="34" t="s">
        <v>1</v>
      </c>
      <c r="J4" s="34" t="s">
        <v>132</v>
      </c>
      <c r="K4" s="101" t="s">
        <v>168</v>
      </c>
      <c r="L4" s="285"/>
      <c r="M4" s="283"/>
    </row>
    <row r="5" spans="1:13" ht="13.05" customHeight="1">
      <c r="A5" s="6" t="s">
        <v>162</v>
      </c>
      <c r="B5" s="108">
        <v>118</v>
      </c>
      <c r="C5" s="109">
        <v>116</v>
      </c>
      <c r="D5" s="40">
        <v>2</v>
      </c>
      <c r="E5" s="109">
        <v>0</v>
      </c>
      <c r="F5" s="108">
        <v>0</v>
      </c>
      <c r="G5" s="109">
        <v>0</v>
      </c>
      <c r="H5" s="109">
        <v>0</v>
      </c>
      <c r="I5" s="108">
        <v>13</v>
      </c>
      <c r="J5" s="109">
        <v>13</v>
      </c>
      <c r="K5" s="109">
        <v>0</v>
      </c>
      <c r="L5" s="108">
        <v>1</v>
      </c>
      <c r="M5" s="109">
        <v>132</v>
      </c>
    </row>
    <row r="6" spans="1:13" ht="13.05" customHeight="1">
      <c r="A6" s="6" t="s">
        <v>163</v>
      </c>
      <c r="B6" s="110">
        <v>19905</v>
      </c>
      <c r="C6" s="111">
        <v>18754</v>
      </c>
      <c r="D6" s="40">
        <v>973</v>
      </c>
      <c r="E6" s="109">
        <v>178</v>
      </c>
      <c r="F6" s="108">
        <v>193</v>
      </c>
      <c r="G6" s="109">
        <v>164</v>
      </c>
      <c r="H6" s="109">
        <v>29</v>
      </c>
      <c r="I6" s="110">
        <v>1677</v>
      </c>
      <c r="J6" s="111">
        <v>1670</v>
      </c>
      <c r="K6" s="109">
        <v>7</v>
      </c>
      <c r="L6" s="110">
        <v>1221</v>
      </c>
      <c r="M6" s="111">
        <v>22996</v>
      </c>
    </row>
    <row r="7" spans="1:13" ht="13.05" customHeight="1">
      <c r="A7" s="6" t="s">
        <v>164</v>
      </c>
      <c r="B7" s="108">
        <v>1</v>
      </c>
      <c r="C7" s="109">
        <v>1</v>
      </c>
      <c r="D7" s="40">
        <v>0</v>
      </c>
      <c r="E7" s="109">
        <v>0</v>
      </c>
      <c r="F7" s="108">
        <v>0</v>
      </c>
      <c r="G7" s="109">
        <v>0</v>
      </c>
      <c r="H7" s="109">
        <v>0</v>
      </c>
      <c r="I7" s="108">
        <v>0</v>
      </c>
      <c r="J7" s="109">
        <v>0</v>
      </c>
      <c r="K7" s="109">
        <v>0</v>
      </c>
      <c r="L7" s="108">
        <v>0</v>
      </c>
      <c r="M7" s="109">
        <v>1</v>
      </c>
    </row>
    <row r="8" spans="1:13" ht="13.05" customHeight="1">
      <c r="A8" s="6" t="s">
        <v>165</v>
      </c>
      <c r="B8" s="108">
        <v>264</v>
      </c>
      <c r="C8" s="109">
        <v>202</v>
      </c>
      <c r="D8" s="40">
        <v>55</v>
      </c>
      <c r="E8" s="109">
        <v>7</v>
      </c>
      <c r="F8" s="108">
        <v>114</v>
      </c>
      <c r="G8" s="109">
        <v>96</v>
      </c>
      <c r="H8" s="109">
        <v>18</v>
      </c>
      <c r="I8" s="108">
        <v>1</v>
      </c>
      <c r="J8" s="109">
        <v>1</v>
      </c>
      <c r="K8" s="109">
        <v>0</v>
      </c>
      <c r="L8" s="108">
        <v>71</v>
      </c>
      <c r="M8" s="109">
        <v>450</v>
      </c>
    </row>
    <row r="9" spans="1:13" ht="13.05" customHeight="1">
      <c r="A9" s="39" t="s">
        <v>1</v>
      </c>
      <c r="B9" s="112">
        <v>20288</v>
      </c>
      <c r="C9" s="112">
        <v>19073</v>
      </c>
      <c r="D9" s="107">
        <v>1030</v>
      </c>
      <c r="E9" s="113">
        <v>185</v>
      </c>
      <c r="F9" s="113">
        <v>307</v>
      </c>
      <c r="G9" s="113">
        <v>260</v>
      </c>
      <c r="H9" s="113">
        <v>47</v>
      </c>
      <c r="I9" s="112">
        <v>1691</v>
      </c>
      <c r="J9" s="112">
        <v>1684</v>
      </c>
      <c r="K9" s="113">
        <v>7</v>
      </c>
      <c r="L9" s="112">
        <v>1293</v>
      </c>
      <c r="M9" s="112">
        <v>23579</v>
      </c>
    </row>
    <row r="10" spans="1:13" ht="10.8" customHeight="1"/>
    <row r="11" spans="1:13">
      <c r="A11" s="8" t="s">
        <v>122</v>
      </c>
    </row>
    <row r="14" spans="1:13">
      <c r="A14" s="4" t="s">
        <v>0</v>
      </c>
    </row>
  </sheetData>
  <mergeCells count="6">
    <mergeCell ref="M3:M4"/>
    <mergeCell ref="L3:L4"/>
    <mergeCell ref="A3:A4"/>
    <mergeCell ref="B3:E3"/>
    <mergeCell ref="F3:H3"/>
    <mergeCell ref="I3:K3"/>
  </mergeCells>
  <hyperlinks>
    <hyperlink ref="A14" location="Indice!A1" display="Indice" xr:uid="{71C09556-7E34-4DC3-B8C5-539DDEB87C4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6F52-C4D6-4BF0-A1BC-BD299127BB56}">
  <dimension ref="A1:I11"/>
  <sheetViews>
    <sheetView workbookViewId="0">
      <selection activeCell="A11" sqref="A11"/>
    </sheetView>
  </sheetViews>
  <sheetFormatPr defaultRowHeight="14.4"/>
  <cols>
    <col min="1" max="1" width="34.5546875" customWidth="1"/>
    <col min="4" max="4" width="1.33203125" customWidth="1"/>
    <col min="7" max="7" width="1.33203125" customWidth="1"/>
  </cols>
  <sheetData>
    <row r="1" spans="1:9">
      <c r="A1" s="14" t="s">
        <v>169</v>
      </c>
    </row>
    <row r="2" spans="1:9" ht="7.2" customHeight="1">
      <c r="A2" s="14"/>
    </row>
    <row r="3" spans="1:9" ht="30.6">
      <c r="A3" s="39" t="s">
        <v>170</v>
      </c>
      <c r="B3" s="34" t="s">
        <v>171</v>
      </c>
      <c r="C3" s="101" t="s">
        <v>172</v>
      </c>
      <c r="D3" s="20"/>
      <c r="E3" s="34" t="s">
        <v>173</v>
      </c>
      <c r="F3" s="101" t="s">
        <v>172</v>
      </c>
      <c r="G3" s="28"/>
      <c r="H3" s="34" t="s">
        <v>174</v>
      </c>
      <c r="I3" s="101" t="s">
        <v>172</v>
      </c>
    </row>
    <row r="4" spans="1:9" ht="13.05" customHeight="1">
      <c r="A4" s="6" t="s">
        <v>175</v>
      </c>
      <c r="B4" s="40">
        <v>14</v>
      </c>
      <c r="C4" s="40">
        <v>9</v>
      </c>
      <c r="D4" s="20"/>
      <c r="E4" s="40">
        <v>7</v>
      </c>
      <c r="F4" s="40">
        <v>3</v>
      </c>
      <c r="G4" s="20"/>
      <c r="H4" s="40">
        <v>7</v>
      </c>
      <c r="I4" s="40">
        <v>6</v>
      </c>
    </row>
    <row r="5" spans="1:9" ht="13.05" customHeight="1">
      <c r="A5" s="6" t="s">
        <v>176</v>
      </c>
      <c r="B5" s="40">
        <v>16</v>
      </c>
      <c r="C5" s="40">
        <v>12</v>
      </c>
      <c r="D5" s="20"/>
      <c r="E5" s="40">
        <v>12</v>
      </c>
      <c r="F5" s="40">
        <v>8</v>
      </c>
      <c r="G5" s="20"/>
      <c r="H5" s="40">
        <v>4</v>
      </c>
      <c r="I5" s="40">
        <v>4</v>
      </c>
    </row>
    <row r="6" spans="1:9" ht="13.05" customHeight="1">
      <c r="A6" s="39" t="s">
        <v>1</v>
      </c>
      <c r="B6" s="107">
        <v>30</v>
      </c>
      <c r="C6" s="107">
        <v>21</v>
      </c>
      <c r="D6" s="20"/>
      <c r="E6" s="107">
        <v>19</v>
      </c>
      <c r="F6" s="107">
        <v>11</v>
      </c>
      <c r="G6" s="20"/>
      <c r="H6" s="107">
        <v>11</v>
      </c>
      <c r="I6" s="107">
        <v>10</v>
      </c>
    </row>
    <row r="7" spans="1:9" ht="13.05" customHeight="1">
      <c r="A7" s="39" t="s">
        <v>177</v>
      </c>
      <c r="B7" s="45">
        <v>1</v>
      </c>
      <c r="C7" s="45">
        <v>0.7</v>
      </c>
      <c r="D7" s="188"/>
      <c r="E7" s="45">
        <v>1</v>
      </c>
      <c r="F7" s="45">
        <v>0.57899999999999996</v>
      </c>
      <c r="G7" s="188"/>
      <c r="H7" s="45">
        <v>1</v>
      </c>
      <c r="I7" s="45">
        <v>0.90900000000000003</v>
      </c>
    </row>
    <row r="9" spans="1:9">
      <c r="A9" s="17" t="s">
        <v>122</v>
      </c>
    </row>
    <row r="11" spans="1:9">
      <c r="A11" s="4" t="s">
        <v>0</v>
      </c>
    </row>
  </sheetData>
  <hyperlinks>
    <hyperlink ref="A11" location="Indice!A1" display="Indice" xr:uid="{4663B467-E97A-41A1-8AF6-6D249EB9BD7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649E-BB0D-44E4-985A-23DE5A88F94D}">
  <dimension ref="A1:J12"/>
  <sheetViews>
    <sheetView workbookViewId="0">
      <selection activeCell="A12" sqref="A12"/>
    </sheetView>
  </sheetViews>
  <sheetFormatPr defaultRowHeight="14.4"/>
  <cols>
    <col min="1" max="1" width="38.6640625" customWidth="1"/>
    <col min="2" max="2" width="7.109375" customWidth="1"/>
    <col min="4" max="4" width="2.88671875" customWidth="1"/>
    <col min="7" max="7" width="1.88671875" customWidth="1"/>
  </cols>
  <sheetData>
    <row r="1" spans="1:10">
      <c r="A1" s="12" t="s">
        <v>178</v>
      </c>
    </row>
    <row r="2" spans="1:10" ht="8.4" customHeight="1">
      <c r="A2" s="12"/>
    </row>
    <row r="3" spans="1:10" ht="30.6">
      <c r="A3" s="39" t="s">
        <v>170</v>
      </c>
      <c r="B3" s="34" t="s">
        <v>171</v>
      </c>
      <c r="C3" s="101" t="s">
        <v>172</v>
      </c>
      <c r="D3" s="20"/>
      <c r="E3" s="34" t="s">
        <v>173</v>
      </c>
      <c r="F3" s="101" t="s">
        <v>172</v>
      </c>
      <c r="G3" s="28"/>
      <c r="H3" s="34" t="s">
        <v>174</v>
      </c>
      <c r="I3" s="101" t="s">
        <v>172</v>
      </c>
    </row>
    <row r="4" spans="1:10" ht="13.05" customHeight="1">
      <c r="A4" s="6" t="s">
        <v>175</v>
      </c>
      <c r="B4" s="40">
        <v>15</v>
      </c>
      <c r="C4" s="40">
        <v>10</v>
      </c>
      <c r="D4" s="20"/>
      <c r="E4" s="40">
        <v>6</v>
      </c>
      <c r="F4" s="40">
        <v>3</v>
      </c>
      <c r="G4" s="20"/>
      <c r="H4" s="40">
        <v>9</v>
      </c>
      <c r="I4" s="40">
        <v>7</v>
      </c>
    </row>
    <row r="5" spans="1:10" ht="13.05" customHeight="1">
      <c r="A5" s="6" t="s">
        <v>176</v>
      </c>
      <c r="B5" s="40">
        <v>15</v>
      </c>
      <c r="C5" s="40">
        <v>13</v>
      </c>
      <c r="D5" s="20"/>
      <c r="E5" s="40">
        <v>9</v>
      </c>
      <c r="F5" s="40">
        <v>7</v>
      </c>
      <c r="G5" s="20"/>
      <c r="H5" s="40">
        <v>6</v>
      </c>
      <c r="I5" s="40">
        <v>6</v>
      </c>
    </row>
    <row r="6" spans="1:10" ht="13.05" customHeight="1">
      <c r="A6" s="39" t="s">
        <v>1</v>
      </c>
      <c r="B6" s="107">
        <v>30</v>
      </c>
      <c r="C6" s="107">
        <v>23</v>
      </c>
      <c r="D6" s="20"/>
      <c r="E6" s="107">
        <v>15</v>
      </c>
      <c r="F6" s="107">
        <v>10</v>
      </c>
      <c r="G6" s="20"/>
      <c r="H6" s="107">
        <v>15</v>
      </c>
      <c r="I6" s="107">
        <v>13</v>
      </c>
    </row>
    <row r="7" spans="1:10" ht="13.05" customHeight="1">
      <c r="A7" s="39" t="s">
        <v>177</v>
      </c>
      <c r="B7" s="45">
        <v>1</v>
      </c>
      <c r="C7" s="45">
        <v>0.76700000000000002</v>
      </c>
      <c r="D7" s="188"/>
      <c r="E7" s="45">
        <v>1</v>
      </c>
      <c r="F7" s="45">
        <v>0.66700000000000004</v>
      </c>
      <c r="G7" s="188"/>
      <c r="H7" s="45">
        <v>1</v>
      </c>
      <c r="I7" s="45">
        <v>0.86699999999999999</v>
      </c>
      <c r="J7" s="97"/>
    </row>
    <row r="9" spans="1:10">
      <c r="A9" s="8" t="s">
        <v>179</v>
      </c>
    </row>
    <row r="12" spans="1:10">
      <c r="A12" s="4" t="s">
        <v>0</v>
      </c>
    </row>
  </sheetData>
  <hyperlinks>
    <hyperlink ref="A12" location="Indice!A1" display="Indice" xr:uid="{076409A0-C45C-4755-8947-534FCDAD86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6ED9-E91A-45C0-9D25-FAE7ED540F4C}">
  <dimension ref="A1:I51"/>
  <sheetViews>
    <sheetView topLeftCell="A35" workbookViewId="0">
      <selection activeCell="A51" sqref="A51"/>
    </sheetView>
  </sheetViews>
  <sheetFormatPr defaultRowHeight="14.4"/>
  <cols>
    <col min="1" max="1" width="10.33203125" customWidth="1"/>
    <col min="2" max="2" width="25.5546875" customWidth="1"/>
    <col min="3" max="3" width="9.5546875" customWidth="1"/>
    <col min="4" max="4" width="68.6640625" customWidth="1"/>
    <col min="5" max="5" width="17.77734375" style="5" customWidth="1"/>
    <col min="6" max="7" width="17.77734375" customWidth="1"/>
  </cols>
  <sheetData>
    <row r="1" spans="1:9">
      <c r="A1" s="12" t="s">
        <v>180</v>
      </c>
    </row>
    <row r="2" spans="1:9">
      <c r="A2" s="12"/>
    </row>
    <row r="3" spans="1:9" ht="24">
      <c r="A3" s="11" t="s">
        <v>262</v>
      </c>
      <c r="B3" s="11" t="s">
        <v>263</v>
      </c>
      <c r="C3" s="288" t="s">
        <v>181</v>
      </c>
      <c r="D3" s="288"/>
      <c r="E3" s="11" t="s">
        <v>182</v>
      </c>
      <c r="F3" s="10" t="s">
        <v>183</v>
      </c>
      <c r="G3" s="11" t="s">
        <v>184</v>
      </c>
      <c r="H3" s="28"/>
      <c r="I3" s="28"/>
    </row>
    <row r="4" spans="1:9" ht="20.399999999999999">
      <c r="A4" s="289" t="s">
        <v>185</v>
      </c>
      <c r="B4" s="126" t="s">
        <v>186</v>
      </c>
      <c r="C4" s="115" t="s">
        <v>187</v>
      </c>
      <c r="D4" s="127" t="s">
        <v>188</v>
      </c>
      <c r="E4" s="116" t="s">
        <v>189</v>
      </c>
      <c r="F4" s="117">
        <v>46174</v>
      </c>
      <c r="G4" s="10" t="s">
        <v>190</v>
      </c>
      <c r="H4" s="28"/>
      <c r="I4" s="28"/>
    </row>
    <row r="5" spans="1:9" ht="48">
      <c r="A5" s="289"/>
      <c r="B5" s="290" t="s">
        <v>191</v>
      </c>
      <c r="C5" s="115" t="s">
        <v>192</v>
      </c>
      <c r="D5" s="127" t="s">
        <v>193</v>
      </c>
      <c r="E5" s="116" t="s">
        <v>194</v>
      </c>
      <c r="F5" s="117">
        <v>44531</v>
      </c>
      <c r="G5" s="10" t="s">
        <v>195</v>
      </c>
      <c r="H5" s="28"/>
      <c r="I5" s="28"/>
    </row>
    <row r="6" spans="1:9" ht="19.2">
      <c r="A6" s="289"/>
      <c r="B6" s="290"/>
      <c r="C6" s="115" t="s">
        <v>196</v>
      </c>
      <c r="D6" s="127" t="s">
        <v>197</v>
      </c>
      <c r="E6" s="116" t="s">
        <v>189</v>
      </c>
      <c r="F6" s="117">
        <v>45261</v>
      </c>
      <c r="G6" s="10" t="s">
        <v>195</v>
      </c>
      <c r="H6" s="28"/>
      <c r="I6" s="28"/>
    </row>
    <row r="7" spans="1:9" ht="19.2">
      <c r="A7" s="289"/>
      <c r="B7" s="290"/>
      <c r="C7" s="115" t="s">
        <v>198</v>
      </c>
      <c r="D7" s="127" t="s">
        <v>197</v>
      </c>
      <c r="E7" s="116" t="s">
        <v>189</v>
      </c>
      <c r="F7" s="117">
        <v>45627</v>
      </c>
      <c r="G7" s="10" t="s">
        <v>195</v>
      </c>
      <c r="H7" s="28"/>
      <c r="I7" s="28"/>
    </row>
    <row r="8" spans="1:9" ht="19.2">
      <c r="A8" s="289"/>
      <c r="B8" s="290"/>
      <c r="C8" s="115" t="s">
        <v>199</v>
      </c>
      <c r="D8" s="127" t="s">
        <v>197</v>
      </c>
      <c r="E8" s="116" t="s">
        <v>189</v>
      </c>
      <c r="F8" s="117">
        <v>45992</v>
      </c>
      <c r="G8" s="10" t="s">
        <v>200</v>
      </c>
      <c r="H8" s="28"/>
      <c r="I8" s="28"/>
    </row>
    <row r="9" spans="1:9" ht="38.4">
      <c r="A9" s="289"/>
      <c r="B9" s="290" t="s">
        <v>201</v>
      </c>
      <c r="C9" s="115" t="s">
        <v>202</v>
      </c>
      <c r="D9" s="127" t="s">
        <v>203</v>
      </c>
      <c r="E9" s="116" t="s">
        <v>189</v>
      </c>
      <c r="F9" s="117">
        <v>46174</v>
      </c>
      <c r="G9" s="10" t="s">
        <v>200</v>
      </c>
      <c r="H9" s="28"/>
      <c r="I9" s="28"/>
    </row>
    <row r="10" spans="1:9" ht="57.6">
      <c r="A10" s="289"/>
      <c r="B10" s="290"/>
      <c r="C10" s="115" t="s">
        <v>204</v>
      </c>
      <c r="D10" s="128" t="s">
        <v>278</v>
      </c>
      <c r="E10" s="116" t="s">
        <v>194</v>
      </c>
      <c r="F10" s="117">
        <v>46174</v>
      </c>
      <c r="G10" s="10" t="s">
        <v>200</v>
      </c>
      <c r="H10" s="28"/>
      <c r="I10" s="28"/>
    </row>
    <row r="11" spans="1:9" ht="30.6">
      <c r="A11" s="289"/>
      <c r="B11" s="126" t="s">
        <v>205</v>
      </c>
      <c r="C11" s="115" t="s">
        <v>206</v>
      </c>
      <c r="D11" s="127" t="s">
        <v>207</v>
      </c>
      <c r="E11" s="116" t="s">
        <v>189</v>
      </c>
      <c r="F11" s="117">
        <v>45627</v>
      </c>
      <c r="G11" s="10" t="s">
        <v>195</v>
      </c>
      <c r="H11" s="28"/>
      <c r="I11" s="28"/>
    </row>
    <row r="12" spans="1:9" ht="96">
      <c r="A12" s="289"/>
      <c r="B12" s="290" t="s">
        <v>208</v>
      </c>
      <c r="C12" s="115" t="s">
        <v>209</v>
      </c>
      <c r="D12" s="128" t="s">
        <v>277</v>
      </c>
      <c r="E12" s="116" t="s">
        <v>194</v>
      </c>
      <c r="F12" s="117">
        <v>44531</v>
      </c>
      <c r="G12" s="10" t="s">
        <v>210</v>
      </c>
      <c r="H12" s="28"/>
      <c r="I12" s="28"/>
    </row>
    <row r="13" spans="1:9" ht="71.400000000000006" customHeight="1">
      <c r="A13" s="289"/>
      <c r="B13" s="290"/>
      <c r="C13" s="115" t="s">
        <v>211</v>
      </c>
      <c r="D13" s="129" t="s">
        <v>276</v>
      </c>
      <c r="E13" s="116" t="s">
        <v>194</v>
      </c>
      <c r="F13" s="117">
        <v>45261</v>
      </c>
      <c r="G13" s="10" t="s">
        <v>210</v>
      </c>
      <c r="H13" s="28"/>
      <c r="I13" s="28"/>
    </row>
    <row r="14" spans="1:9">
      <c r="A14" s="289"/>
      <c r="B14" s="290" t="s">
        <v>212</v>
      </c>
      <c r="C14" s="115" t="s">
        <v>209</v>
      </c>
      <c r="D14" s="130" t="s">
        <v>213</v>
      </c>
      <c r="E14" s="116" t="s">
        <v>194</v>
      </c>
      <c r="F14" s="117">
        <v>44531</v>
      </c>
      <c r="G14" s="10" t="s">
        <v>210</v>
      </c>
      <c r="H14" s="28"/>
      <c r="I14" s="28"/>
    </row>
    <row r="15" spans="1:9">
      <c r="A15" s="289"/>
      <c r="B15" s="290"/>
      <c r="C15" s="115" t="s">
        <v>211</v>
      </c>
      <c r="D15" s="130" t="s">
        <v>213</v>
      </c>
      <c r="E15" s="116" t="s">
        <v>194</v>
      </c>
      <c r="F15" s="117">
        <v>45261</v>
      </c>
      <c r="G15" s="10" t="s">
        <v>210</v>
      </c>
      <c r="H15" s="28"/>
      <c r="I15" s="28"/>
    </row>
    <row r="16" spans="1:9" ht="140.4" customHeight="1">
      <c r="A16" s="289"/>
      <c r="B16" s="290" t="s">
        <v>214</v>
      </c>
      <c r="C16" s="115" t="s">
        <v>215</v>
      </c>
      <c r="D16" s="128" t="s">
        <v>275</v>
      </c>
      <c r="E16" s="116" t="s">
        <v>194</v>
      </c>
      <c r="F16" s="117">
        <v>44531</v>
      </c>
      <c r="G16" s="10" t="s">
        <v>195</v>
      </c>
      <c r="H16" s="28"/>
      <c r="I16" s="28"/>
    </row>
    <row r="17" spans="1:9" ht="150" customHeight="1">
      <c r="A17" s="289"/>
      <c r="B17" s="290"/>
      <c r="C17" s="115" t="s">
        <v>216</v>
      </c>
      <c r="D17" s="128" t="s">
        <v>274</v>
      </c>
      <c r="E17" s="116" t="s">
        <v>194</v>
      </c>
      <c r="F17" s="117">
        <v>44896</v>
      </c>
      <c r="G17" s="10" t="s">
        <v>195</v>
      </c>
      <c r="H17" s="28"/>
      <c r="I17" s="28"/>
    </row>
    <row r="18" spans="1:9">
      <c r="A18" s="289"/>
      <c r="B18" s="290"/>
      <c r="C18" s="115" t="s">
        <v>217</v>
      </c>
      <c r="D18" s="127" t="s">
        <v>218</v>
      </c>
      <c r="E18" s="116" t="s">
        <v>194</v>
      </c>
      <c r="F18" s="117">
        <v>45078</v>
      </c>
      <c r="G18" s="10" t="s">
        <v>195</v>
      </c>
      <c r="H18" s="28"/>
      <c r="I18" s="28"/>
    </row>
    <row r="19" spans="1:9" ht="38.4">
      <c r="A19" s="289"/>
      <c r="B19" s="290"/>
      <c r="C19" s="115" t="s">
        <v>219</v>
      </c>
      <c r="D19" s="127" t="s">
        <v>220</v>
      </c>
      <c r="E19" s="116" t="s">
        <v>189</v>
      </c>
      <c r="F19" s="117">
        <v>46174</v>
      </c>
      <c r="G19" s="10" t="s">
        <v>200</v>
      </c>
      <c r="H19" s="28"/>
      <c r="I19" s="28"/>
    </row>
    <row r="20" spans="1:9">
      <c r="A20" s="289"/>
      <c r="B20" s="126" t="s">
        <v>221</v>
      </c>
      <c r="C20" s="115" t="s">
        <v>209</v>
      </c>
      <c r="D20" s="130" t="s">
        <v>213</v>
      </c>
      <c r="E20" s="116" t="s">
        <v>194</v>
      </c>
      <c r="F20" s="117">
        <v>44531</v>
      </c>
      <c r="G20" s="10" t="s">
        <v>210</v>
      </c>
      <c r="H20" s="28"/>
      <c r="I20" s="28"/>
    </row>
    <row r="21" spans="1:9" ht="52.8" customHeight="1">
      <c r="A21" s="289" t="s">
        <v>222</v>
      </c>
      <c r="B21" s="290" t="s">
        <v>223</v>
      </c>
      <c r="C21" s="115" t="s">
        <v>224</v>
      </c>
      <c r="D21" s="128" t="s">
        <v>279</v>
      </c>
      <c r="E21" s="116" t="s">
        <v>189</v>
      </c>
      <c r="F21" s="117">
        <v>45261</v>
      </c>
      <c r="G21" s="10" t="s">
        <v>195</v>
      </c>
      <c r="H21" s="28"/>
      <c r="I21" s="28"/>
    </row>
    <row r="22" spans="1:9" ht="38.4">
      <c r="A22" s="289"/>
      <c r="B22" s="290"/>
      <c r="C22" s="115" t="s">
        <v>225</v>
      </c>
      <c r="D22" s="127" t="s">
        <v>226</v>
      </c>
      <c r="E22" s="116" t="s">
        <v>189</v>
      </c>
      <c r="F22" s="117">
        <v>45809</v>
      </c>
      <c r="G22" s="10" t="s">
        <v>210</v>
      </c>
      <c r="H22" s="28"/>
      <c r="I22" s="28"/>
    </row>
    <row r="23" spans="1:9" ht="48">
      <c r="A23" s="289"/>
      <c r="B23" s="290"/>
      <c r="C23" s="115" t="s">
        <v>227</v>
      </c>
      <c r="D23" s="128" t="s">
        <v>280</v>
      </c>
      <c r="E23" s="116" t="s">
        <v>189</v>
      </c>
      <c r="F23" s="117">
        <v>45809</v>
      </c>
      <c r="G23" s="10" t="s">
        <v>195</v>
      </c>
      <c r="H23" s="28"/>
      <c r="I23" s="28"/>
    </row>
    <row r="24" spans="1:9">
      <c r="A24" s="289"/>
      <c r="B24" s="290" t="s">
        <v>229</v>
      </c>
      <c r="C24" s="291" t="s">
        <v>230</v>
      </c>
      <c r="D24" s="292" t="s">
        <v>231</v>
      </c>
      <c r="E24" s="293" t="s">
        <v>189</v>
      </c>
      <c r="F24" s="294">
        <v>44896</v>
      </c>
      <c r="G24" s="288" t="s">
        <v>195</v>
      </c>
      <c r="H24" s="28"/>
      <c r="I24" s="28"/>
    </row>
    <row r="25" spans="1:9" ht="30.6" customHeight="1">
      <c r="A25" s="289"/>
      <c r="B25" s="290"/>
      <c r="C25" s="291"/>
      <c r="D25" s="292"/>
      <c r="E25" s="293"/>
      <c r="F25" s="294"/>
      <c r="G25" s="288"/>
      <c r="I25" s="28"/>
    </row>
    <row r="26" spans="1:9" ht="61.8" customHeight="1">
      <c r="A26" s="289"/>
      <c r="B26" s="290"/>
      <c r="C26" s="115" t="s">
        <v>232</v>
      </c>
      <c r="D26" s="127" t="s">
        <v>233</v>
      </c>
      <c r="E26" s="116" t="s">
        <v>189</v>
      </c>
      <c r="F26" s="117">
        <v>45809</v>
      </c>
      <c r="G26" s="10" t="s">
        <v>234</v>
      </c>
      <c r="H26" s="28"/>
      <c r="I26" s="28"/>
    </row>
    <row r="27" spans="1:9" ht="96">
      <c r="A27" s="289"/>
      <c r="B27" s="126" t="s">
        <v>235</v>
      </c>
      <c r="C27" s="115" t="s">
        <v>236</v>
      </c>
      <c r="D27" s="127" t="s">
        <v>273</v>
      </c>
      <c r="E27" s="116" t="s">
        <v>189</v>
      </c>
      <c r="F27" s="117">
        <v>45809</v>
      </c>
      <c r="G27" s="10" t="s">
        <v>195</v>
      </c>
      <c r="H27" s="28"/>
      <c r="I27" s="28"/>
    </row>
    <row r="28" spans="1:9" ht="86.4">
      <c r="A28" s="289"/>
      <c r="B28" s="290" t="s">
        <v>237</v>
      </c>
      <c r="C28" s="115" t="s">
        <v>238</v>
      </c>
      <c r="D28" s="127" t="s">
        <v>272</v>
      </c>
      <c r="E28" s="116" t="s">
        <v>194</v>
      </c>
      <c r="F28" s="117">
        <v>44713</v>
      </c>
      <c r="G28" s="10" t="s">
        <v>195</v>
      </c>
      <c r="H28" s="28"/>
      <c r="I28" s="28"/>
    </row>
    <row r="29" spans="1:9" ht="22.8" customHeight="1">
      <c r="A29" s="289"/>
      <c r="B29" s="290"/>
      <c r="C29" s="115" t="s">
        <v>239</v>
      </c>
      <c r="D29" s="127" t="s">
        <v>240</v>
      </c>
      <c r="E29" s="116" t="s">
        <v>189</v>
      </c>
      <c r="F29" s="117">
        <v>46174</v>
      </c>
      <c r="G29" s="10" t="s">
        <v>190</v>
      </c>
      <c r="H29" s="28"/>
      <c r="I29" s="28"/>
    </row>
    <row r="30" spans="1:9" ht="63" customHeight="1">
      <c r="A30" s="289"/>
      <c r="B30" s="290" t="s">
        <v>241</v>
      </c>
      <c r="C30" s="115" t="s">
        <v>242</v>
      </c>
      <c r="D30" s="127" t="s">
        <v>243</v>
      </c>
      <c r="E30" s="116" t="s">
        <v>194</v>
      </c>
      <c r="F30" s="117">
        <v>44713</v>
      </c>
      <c r="G30" s="10" t="s">
        <v>195</v>
      </c>
      <c r="H30" s="28"/>
      <c r="I30" s="28"/>
    </row>
    <row r="31" spans="1:9" ht="19.2">
      <c r="A31" s="289"/>
      <c r="B31" s="290"/>
      <c r="C31" s="115" t="s">
        <v>244</v>
      </c>
      <c r="D31" s="127" t="s">
        <v>245</v>
      </c>
      <c r="E31" s="116" t="s">
        <v>189</v>
      </c>
      <c r="F31" s="117">
        <v>46174</v>
      </c>
      <c r="G31" s="10" t="s">
        <v>190</v>
      </c>
      <c r="H31" s="28"/>
      <c r="I31" s="28"/>
    </row>
    <row r="32" spans="1:9" ht="131.4" customHeight="1">
      <c r="A32" s="289"/>
      <c r="B32" s="290" t="s">
        <v>246</v>
      </c>
      <c r="C32" s="115" t="s">
        <v>247</v>
      </c>
      <c r="D32" s="128" t="s">
        <v>271</v>
      </c>
      <c r="E32" s="116" t="s">
        <v>194</v>
      </c>
      <c r="F32" s="117">
        <v>44713</v>
      </c>
      <c r="G32" s="10" t="s">
        <v>195</v>
      </c>
      <c r="H32" s="28"/>
      <c r="I32" s="28"/>
    </row>
    <row r="33" spans="1:9" ht="48">
      <c r="A33" s="289"/>
      <c r="B33" s="290"/>
      <c r="C33" s="115" t="s">
        <v>248</v>
      </c>
      <c r="D33" s="127" t="s">
        <v>249</v>
      </c>
      <c r="E33" s="116" t="s">
        <v>189</v>
      </c>
      <c r="F33" s="117">
        <v>45078</v>
      </c>
      <c r="G33" s="10" t="s">
        <v>195</v>
      </c>
      <c r="H33" s="28"/>
      <c r="I33" s="28"/>
    </row>
    <row r="34" spans="1:9" ht="19.2">
      <c r="A34" s="289"/>
      <c r="B34" s="290"/>
      <c r="C34" s="115" t="s">
        <v>250</v>
      </c>
      <c r="D34" s="127" t="s">
        <v>251</v>
      </c>
      <c r="E34" s="116" t="s">
        <v>189</v>
      </c>
      <c r="F34" s="117">
        <v>46174</v>
      </c>
      <c r="G34" s="10" t="s">
        <v>190</v>
      </c>
      <c r="H34" s="28"/>
      <c r="I34" s="28"/>
    </row>
    <row r="35" spans="1:9" ht="96">
      <c r="A35" s="289"/>
      <c r="B35" s="290" t="s">
        <v>252</v>
      </c>
      <c r="C35" s="115" t="s">
        <v>253</v>
      </c>
      <c r="D35" s="131" t="s">
        <v>270</v>
      </c>
      <c r="E35" s="116" t="s">
        <v>189</v>
      </c>
      <c r="F35" s="117">
        <v>45627</v>
      </c>
      <c r="G35" s="10" t="s">
        <v>195</v>
      </c>
      <c r="H35" s="28"/>
      <c r="I35" s="28"/>
    </row>
    <row r="36" spans="1:9">
      <c r="A36" s="289"/>
      <c r="B36" s="290"/>
      <c r="C36" s="115" t="s">
        <v>254</v>
      </c>
      <c r="D36" s="127" t="s">
        <v>255</v>
      </c>
      <c r="E36" s="116" t="s">
        <v>189</v>
      </c>
      <c r="F36" s="117">
        <v>46174</v>
      </c>
      <c r="G36" s="10" t="s">
        <v>200</v>
      </c>
      <c r="H36" s="28"/>
      <c r="I36" s="28"/>
    </row>
    <row r="37" spans="1:9" ht="57.6">
      <c r="A37" s="289"/>
      <c r="B37" s="126" t="s">
        <v>256</v>
      </c>
      <c r="C37" s="115" t="s">
        <v>257</v>
      </c>
      <c r="D37" s="127" t="s">
        <v>258</v>
      </c>
      <c r="E37" s="116" t="s">
        <v>194</v>
      </c>
      <c r="F37" s="117">
        <v>44896</v>
      </c>
      <c r="G37" s="10" t="s">
        <v>195</v>
      </c>
      <c r="H37" s="28"/>
      <c r="I37" s="28"/>
    </row>
    <row r="38" spans="1:9">
      <c r="A38" s="118"/>
      <c r="B38" s="119"/>
      <c r="C38" s="120"/>
      <c r="D38" s="121"/>
      <c r="E38" s="122"/>
      <c r="F38" s="123"/>
      <c r="G38" s="124"/>
      <c r="H38" s="28"/>
      <c r="I38" s="28"/>
    </row>
    <row r="39" spans="1:9" ht="12" customHeight="1">
      <c r="A39" s="8" t="s">
        <v>259</v>
      </c>
    </row>
    <row r="40" spans="1:9" ht="12" customHeight="1">
      <c r="A40" s="8" t="s">
        <v>260</v>
      </c>
    </row>
    <row r="41" spans="1:9" ht="12" customHeight="1">
      <c r="A41" s="125" t="s">
        <v>264</v>
      </c>
    </row>
    <row r="42" spans="1:9" ht="12" customHeight="1">
      <c r="A42" s="125" t="s">
        <v>265</v>
      </c>
    </row>
    <row r="43" spans="1:9" ht="12" customHeight="1">
      <c r="A43" s="125" t="s">
        <v>266</v>
      </c>
    </row>
    <row r="44" spans="1:9" ht="12" customHeight="1">
      <c r="A44" s="125" t="s">
        <v>269</v>
      </c>
    </row>
    <row r="45" spans="1:9" ht="12" customHeight="1">
      <c r="A45" s="125" t="s">
        <v>267</v>
      </c>
    </row>
    <row r="46" spans="1:9" ht="12" customHeight="1">
      <c r="A46" s="125" t="s">
        <v>268</v>
      </c>
    </row>
    <row r="47" spans="1:9" ht="9" customHeight="1">
      <c r="A47" s="132"/>
    </row>
    <row r="48" spans="1:9">
      <c r="A48" s="8" t="s">
        <v>261</v>
      </c>
    </row>
    <row r="49" spans="1:1">
      <c r="A49" s="133"/>
    </row>
    <row r="50" spans="1:1">
      <c r="A50" s="133"/>
    </row>
    <row r="51" spans="1:1">
      <c r="A51" s="4" t="s">
        <v>0</v>
      </c>
    </row>
  </sheetData>
  <mergeCells count="19">
    <mergeCell ref="C3:D3"/>
    <mergeCell ref="B14:B15"/>
    <mergeCell ref="B16:B19"/>
    <mergeCell ref="B12:B13"/>
    <mergeCell ref="A4:A20"/>
    <mergeCell ref="B5:B8"/>
    <mergeCell ref="B9:B10"/>
    <mergeCell ref="G24:G25"/>
    <mergeCell ref="A21:A37"/>
    <mergeCell ref="B21:B23"/>
    <mergeCell ref="B24:B26"/>
    <mergeCell ref="C24:C25"/>
    <mergeCell ref="D24:D25"/>
    <mergeCell ref="E24:E25"/>
    <mergeCell ref="B35:B36"/>
    <mergeCell ref="B32:B34"/>
    <mergeCell ref="B30:B31"/>
    <mergeCell ref="B28:B29"/>
    <mergeCell ref="F24:F25"/>
  </mergeCells>
  <hyperlinks>
    <hyperlink ref="A51" location="Indice!A1" display="Indice" xr:uid="{42FABB1F-285B-4574-AF7B-37DDD6A3F3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B1B2-82DB-49D8-A6C0-3A413E2AC112}">
  <dimension ref="A1:C41"/>
  <sheetViews>
    <sheetView topLeftCell="A19" workbookViewId="0">
      <selection activeCell="A41" sqref="A41"/>
    </sheetView>
  </sheetViews>
  <sheetFormatPr defaultRowHeight="14.4"/>
  <cols>
    <col min="1" max="1" width="39.6640625" style="20" customWidth="1"/>
    <col min="2" max="8" width="10.77734375" style="20" customWidth="1"/>
    <col min="9" max="16384" width="8.88671875" style="20"/>
  </cols>
  <sheetData>
    <row r="1" spans="1:1">
      <c r="A1" s="12" t="s">
        <v>11</v>
      </c>
    </row>
    <row r="24" spans="1:3">
      <c r="A24" s="8" t="s">
        <v>12</v>
      </c>
    </row>
    <row r="25" spans="1:3" ht="3.6" customHeight="1">
      <c r="A25" s="8"/>
    </row>
    <row r="26" spans="1:3">
      <c r="A26" s="8" t="s">
        <v>13</v>
      </c>
    </row>
    <row r="27" spans="1:3">
      <c r="A27" s="8"/>
    </row>
    <row r="29" spans="1:3" ht="30.6">
      <c r="A29" s="24" t="s">
        <v>14</v>
      </c>
      <c r="B29" s="25" t="s">
        <v>15</v>
      </c>
      <c r="C29" s="24" t="s">
        <v>3</v>
      </c>
    </row>
    <row r="30" spans="1:3" ht="13.05" customHeight="1">
      <c r="A30" s="21" t="s">
        <v>16</v>
      </c>
      <c r="B30" s="23">
        <v>43.304831737329991</v>
      </c>
      <c r="C30" s="23">
        <v>22.274366525750775</v>
      </c>
    </row>
    <row r="31" spans="1:3" ht="13.05" customHeight="1">
      <c r="A31" s="21" t="s">
        <v>17</v>
      </c>
      <c r="B31" s="23">
        <v>57.999981050960002</v>
      </c>
      <c r="C31" s="23">
        <v>29.832995178272853</v>
      </c>
    </row>
    <row r="32" spans="1:3" ht="13.05" customHeight="1">
      <c r="A32" s="21" t="s">
        <v>18</v>
      </c>
      <c r="B32" s="23">
        <v>23.746623800810003</v>
      </c>
      <c r="C32" s="23">
        <v>12.214364565522532</v>
      </c>
    </row>
    <row r="33" spans="1:3" ht="13.05" customHeight="1">
      <c r="A33" s="21" t="s">
        <v>19</v>
      </c>
      <c r="B33" s="23">
        <v>30.255620294900002</v>
      </c>
      <c r="C33" s="23">
        <v>15.56234602180902</v>
      </c>
    </row>
    <row r="34" spans="1:3" ht="13.05" customHeight="1">
      <c r="A34" s="256" t="s">
        <v>20</v>
      </c>
      <c r="B34" s="257">
        <v>11.58300995434</v>
      </c>
      <c r="C34" s="257">
        <v>5.9578619485082074</v>
      </c>
    </row>
    <row r="35" spans="1:3" ht="13.05" customHeight="1">
      <c r="A35" s="21" t="s">
        <v>21</v>
      </c>
      <c r="B35" s="23">
        <v>16.27075</v>
      </c>
      <c r="C35" s="23">
        <v>8.369058015215483</v>
      </c>
    </row>
    <row r="36" spans="1:3" ht="13.05" customHeight="1">
      <c r="A36" s="21" t="s">
        <v>22</v>
      </c>
      <c r="B36" s="23">
        <v>15.625541083510001</v>
      </c>
      <c r="C36" s="23">
        <v>8.0371869672281981</v>
      </c>
    </row>
    <row r="37" spans="1:3" ht="13.05" customHeight="1">
      <c r="A37" s="21" t="s">
        <v>23</v>
      </c>
      <c r="B37" s="23">
        <v>7.2122000000000002</v>
      </c>
      <c r="C37" s="23">
        <v>3.7096827262011347</v>
      </c>
    </row>
    <row r="38" spans="1:3" ht="13.05" customHeight="1">
      <c r="A38" s="26" t="s">
        <v>1</v>
      </c>
      <c r="B38" s="27">
        <v>194.41554796751001</v>
      </c>
      <c r="C38" s="27">
        <v>100</v>
      </c>
    </row>
    <row r="41" spans="1:3">
      <c r="A41" s="4" t="s">
        <v>0</v>
      </c>
    </row>
  </sheetData>
  <hyperlinks>
    <hyperlink ref="A41" location="Indice!A1" display="Indice" xr:uid="{A0E39396-8BB0-4575-B95C-92A900B3555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0A33-4679-4DBB-9167-706FBF2B65F5}">
  <dimension ref="A1:M40"/>
  <sheetViews>
    <sheetView topLeftCell="A32" workbookViewId="0">
      <selection activeCell="A40" sqref="A40"/>
    </sheetView>
  </sheetViews>
  <sheetFormatPr defaultRowHeight="14.4"/>
  <cols>
    <col min="1" max="1" width="10.6640625" customWidth="1"/>
    <col min="2" max="2" width="16.5546875" customWidth="1"/>
    <col min="3" max="3" width="15" customWidth="1"/>
    <col min="4" max="4" width="10" customWidth="1"/>
    <col min="5" max="5" width="28.109375" customWidth="1"/>
    <col min="6" max="9" width="10" customWidth="1"/>
    <col min="10" max="10" width="24.33203125" customWidth="1"/>
    <col min="11" max="13" width="10.33203125" customWidth="1"/>
  </cols>
  <sheetData>
    <row r="1" spans="1:13">
      <c r="A1" s="12" t="s">
        <v>281</v>
      </c>
    </row>
    <row r="2" spans="1:13" ht="3.6" customHeight="1" thickBot="1">
      <c r="A2" s="12"/>
    </row>
    <row r="3" spans="1:13" s="132" customFormat="1" ht="15" customHeight="1">
      <c r="A3" s="319" t="s">
        <v>28</v>
      </c>
      <c r="B3" s="320"/>
      <c r="C3" s="320"/>
      <c r="D3" s="320"/>
      <c r="E3" s="320"/>
      <c r="F3" s="320"/>
      <c r="G3" s="320"/>
      <c r="H3" s="321"/>
      <c r="I3" s="322" t="s">
        <v>30</v>
      </c>
      <c r="J3" s="323"/>
      <c r="K3" s="323"/>
      <c r="L3" s="323"/>
      <c r="M3" s="324"/>
    </row>
    <row r="4" spans="1:13" s="19" customFormat="1" ht="31.2" customHeight="1">
      <c r="A4" s="173" t="s">
        <v>282</v>
      </c>
      <c r="B4" s="136" t="s">
        <v>283</v>
      </c>
      <c r="C4" s="136" t="s">
        <v>284</v>
      </c>
      <c r="D4" s="136" t="s">
        <v>285</v>
      </c>
      <c r="E4" s="136" t="s">
        <v>286</v>
      </c>
      <c r="F4" s="136" t="s">
        <v>287</v>
      </c>
      <c r="G4" s="136" t="s">
        <v>288</v>
      </c>
      <c r="H4" s="174" t="s">
        <v>289</v>
      </c>
      <c r="I4" s="159" t="s">
        <v>290</v>
      </c>
      <c r="J4" s="34" t="s">
        <v>291</v>
      </c>
      <c r="K4" s="34" t="s">
        <v>292</v>
      </c>
      <c r="L4" s="34" t="s">
        <v>293</v>
      </c>
      <c r="M4" s="160" t="s">
        <v>294</v>
      </c>
    </row>
    <row r="5" spans="1:13" ht="28.8">
      <c r="A5" s="298" t="s">
        <v>65</v>
      </c>
      <c r="B5" s="292" t="s">
        <v>64</v>
      </c>
      <c r="C5" s="135" t="s">
        <v>187</v>
      </c>
      <c r="D5" s="134" t="s">
        <v>295</v>
      </c>
      <c r="E5" s="127" t="s">
        <v>296</v>
      </c>
      <c r="F5" s="134" t="s">
        <v>297</v>
      </c>
      <c r="G5" s="139">
        <v>0</v>
      </c>
      <c r="H5" s="175">
        <v>1000000</v>
      </c>
      <c r="I5" s="161" t="s">
        <v>298</v>
      </c>
      <c r="J5" s="127" t="s">
        <v>299</v>
      </c>
      <c r="K5" s="137">
        <v>1172359</v>
      </c>
      <c r="L5" s="138">
        <v>680183</v>
      </c>
      <c r="M5" s="162">
        <v>0.57999999999999996</v>
      </c>
    </row>
    <row r="6" spans="1:13" ht="28.8">
      <c r="A6" s="298"/>
      <c r="B6" s="292"/>
      <c r="C6" s="135" t="s">
        <v>300</v>
      </c>
      <c r="D6" s="134" t="s">
        <v>295</v>
      </c>
      <c r="E6" s="127" t="s">
        <v>301</v>
      </c>
      <c r="F6" s="134" t="s">
        <v>297</v>
      </c>
      <c r="G6" s="139">
        <v>0</v>
      </c>
      <c r="H6" s="175">
        <v>6000</v>
      </c>
      <c r="I6" s="161" t="s">
        <v>302</v>
      </c>
      <c r="J6" s="127" t="s">
        <v>303</v>
      </c>
      <c r="K6" s="137">
        <v>5651</v>
      </c>
      <c r="L6" s="137">
        <v>10292</v>
      </c>
      <c r="M6" s="162">
        <v>1.821</v>
      </c>
    </row>
    <row r="7" spans="1:13" ht="15" thickBot="1">
      <c r="A7" s="299"/>
      <c r="B7" s="301"/>
      <c r="C7" s="143" t="s">
        <v>304</v>
      </c>
      <c r="D7" s="141" t="s">
        <v>295</v>
      </c>
      <c r="E7" s="142" t="s">
        <v>305</v>
      </c>
      <c r="F7" s="141" t="s">
        <v>297</v>
      </c>
      <c r="G7" s="144">
        <v>0</v>
      </c>
      <c r="H7" s="176">
        <v>50000</v>
      </c>
      <c r="I7" s="163" t="s">
        <v>306</v>
      </c>
      <c r="J7" s="142" t="s">
        <v>307</v>
      </c>
      <c r="K7" s="145">
        <v>45668</v>
      </c>
      <c r="L7" s="145">
        <v>38456</v>
      </c>
      <c r="M7" s="164">
        <v>0.84199999999999997</v>
      </c>
    </row>
    <row r="8" spans="1:13" ht="19.8" thickTop="1">
      <c r="A8" s="297" t="s">
        <v>67</v>
      </c>
      <c r="B8" s="300" t="s">
        <v>137</v>
      </c>
      <c r="C8" s="148" t="s">
        <v>196</v>
      </c>
      <c r="D8" s="146" t="s">
        <v>308</v>
      </c>
      <c r="E8" s="147" t="s">
        <v>309</v>
      </c>
      <c r="F8" s="146" t="s">
        <v>297</v>
      </c>
      <c r="G8" s="149">
        <v>0</v>
      </c>
      <c r="H8" s="177">
        <v>55000</v>
      </c>
      <c r="I8" s="165" t="s">
        <v>310</v>
      </c>
      <c r="J8" s="147" t="s">
        <v>311</v>
      </c>
      <c r="K8" s="150">
        <v>59582</v>
      </c>
      <c r="L8" s="150">
        <v>58303</v>
      </c>
      <c r="M8" s="166">
        <v>0.97899999999999998</v>
      </c>
    </row>
    <row r="9" spans="1:13" ht="19.2">
      <c r="A9" s="298"/>
      <c r="B9" s="292"/>
      <c r="C9" s="135" t="s">
        <v>198</v>
      </c>
      <c r="D9" s="134" t="s">
        <v>312</v>
      </c>
      <c r="E9" s="127" t="s">
        <v>309</v>
      </c>
      <c r="F9" s="134" t="s">
        <v>297</v>
      </c>
      <c r="G9" s="139">
        <v>0</v>
      </c>
      <c r="H9" s="175">
        <v>55000</v>
      </c>
      <c r="I9" s="161" t="s">
        <v>313</v>
      </c>
      <c r="J9" s="127" t="s">
        <v>314</v>
      </c>
      <c r="K9" s="137">
        <v>61213</v>
      </c>
      <c r="L9" s="137">
        <v>60429</v>
      </c>
      <c r="M9" s="162">
        <v>0.98699999999999999</v>
      </c>
    </row>
    <row r="10" spans="1:13" ht="19.8" thickBot="1">
      <c r="A10" s="299"/>
      <c r="B10" s="301"/>
      <c r="C10" s="143" t="s">
        <v>315</v>
      </c>
      <c r="D10" s="141" t="s">
        <v>316</v>
      </c>
      <c r="E10" s="142" t="s">
        <v>309</v>
      </c>
      <c r="F10" s="141" t="s">
        <v>297</v>
      </c>
      <c r="G10" s="144">
        <v>0</v>
      </c>
      <c r="H10" s="176">
        <v>55000</v>
      </c>
      <c r="I10" s="163" t="s">
        <v>317</v>
      </c>
      <c r="J10" s="142" t="s">
        <v>318</v>
      </c>
      <c r="K10" s="145">
        <v>64370</v>
      </c>
      <c r="L10" s="145">
        <v>64324</v>
      </c>
      <c r="M10" s="164">
        <v>0.999</v>
      </c>
    </row>
    <row r="11" spans="1:13" ht="29.4" thickTop="1">
      <c r="A11" s="297" t="s">
        <v>69</v>
      </c>
      <c r="B11" s="300" t="s">
        <v>139</v>
      </c>
      <c r="C11" s="148" t="s">
        <v>202</v>
      </c>
      <c r="D11" s="146" t="s">
        <v>295</v>
      </c>
      <c r="E11" s="147" t="s">
        <v>319</v>
      </c>
      <c r="F11" s="146" t="s">
        <v>297</v>
      </c>
      <c r="G11" s="149">
        <v>0</v>
      </c>
      <c r="H11" s="178">
        <v>500</v>
      </c>
      <c r="I11" s="165" t="s">
        <v>320</v>
      </c>
      <c r="J11" s="147" t="s">
        <v>321</v>
      </c>
      <c r="K11" s="149">
        <v>500</v>
      </c>
      <c r="L11" s="149">
        <v>497</v>
      </c>
      <c r="M11" s="166">
        <v>0.99399999999999999</v>
      </c>
    </row>
    <row r="12" spans="1:13" ht="19.2">
      <c r="A12" s="298"/>
      <c r="B12" s="292"/>
      <c r="C12" s="135" t="s">
        <v>322</v>
      </c>
      <c r="D12" s="134" t="s">
        <v>295</v>
      </c>
      <c r="E12" s="127" t="s">
        <v>323</v>
      </c>
      <c r="F12" s="134" t="s">
        <v>297</v>
      </c>
      <c r="G12" s="139">
        <v>0</v>
      </c>
      <c r="H12" s="179">
        <v>3</v>
      </c>
      <c r="I12" s="161" t="s">
        <v>324</v>
      </c>
      <c r="J12" s="127" t="s">
        <v>325</v>
      </c>
      <c r="K12" s="139">
        <v>3</v>
      </c>
      <c r="L12" s="139">
        <v>3</v>
      </c>
      <c r="M12" s="162">
        <v>1</v>
      </c>
    </row>
    <row r="13" spans="1:13" ht="19.2">
      <c r="A13" s="298"/>
      <c r="B13" s="292"/>
      <c r="C13" s="135" t="s">
        <v>326</v>
      </c>
      <c r="D13" s="134" t="s">
        <v>295</v>
      </c>
      <c r="E13" s="127" t="s">
        <v>327</v>
      </c>
      <c r="F13" s="134" t="s">
        <v>297</v>
      </c>
      <c r="G13" s="139">
        <v>0</v>
      </c>
      <c r="H13" s="179">
        <v>3</v>
      </c>
      <c r="I13" s="161" t="s">
        <v>328</v>
      </c>
      <c r="J13" s="127" t="s">
        <v>329</v>
      </c>
      <c r="K13" s="140">
        <v>17</v>
      </c>
      <c r="L13" s="140">
        <v>3</v>
      </c>
      <c r="M13" s="162">
        <v>0.17599999999999999</v>
      </c>
    </row>
    <row r="14" spans="1:13" ht="19.2">
      <c r="A14" s="298"/>
      <c r="B14" s="292"/>
      <c r="C14" s="135" t="s">
        <v>330</v>
      </c>
      <c r="D14" s="134" t="s">
        <v>295</v>
      </c>
      <c r="E14" s="127" t="s">
        <v>331</v>
      </c>
      <c r="F14" s="134" t="s">
        <v>297</v>
      </c>
      <c r="G14" s="139">
        <v>0</v>
      </c>
      <c r="H14" s="179">
        <v>10</v>
      </c>
      <c r="I14" s="161" t="s">
        <v>332</v>
      </c>
      <c r="J14" s="127" t="s">
        <v>333</v>
      </c>
      <c r="K14" s="139">
        <v>24</v>
      </c>
      <c r="L14" s="139">
        <v>24</v>
      </c>
      <c r="M14" s="162">
        <v>1</v>
      </c>
    </row>
    <row r="15" spans="1:13" ht="29.4" thickBot="1">
      <c r="A15" s="299"/>
      <c r="B15" s="301"/>
      <c r="C15" s="143" t="s">
        <v>334</v>
      </c>
      <c r="D15" s="141" t="s">
        <v>295</v>
      </c>
      <c r="E15" s="142" t="s">
        <v>335</v>
      </c>
      <c r="F15" s="141" t="s">
        <v>297</v>
      </c>
      <c r="G15" s="144">
        <v>0</v>
      </c>
      <c r="H15" s="180">
        <v>15</v>
      </c>
      <c r="I15" s="163" t="s">
        <v>336</v>
      </c>
      <c r="J15" s="142" t="s">
        <v>337</v>
      </c>
      <c r="K15" s="144">
        <v>30</v>
      </c>
      <c r="L15" s="144">
        <v>30</v>
      </c>
      <c r="M15" s="164">
        <v>1</v>
      </c>
    </row>
    <row r="16" spans="1:13" ht="19.8" thickTop="1">
      <c r="A16" s="297" t="s">
        <v>71</v>
      </c>
      <c r="B16" s="300" t="s">
        <v>338</v>
      </c>
      <c r="C16" s="302" t="s">
        <v>206</v>
      </c>
      <c r="D16" s="304" t="s">
        <v>312</v>
      </c>
      <c r="E16" s="300" t="s">
        <v>339</v>
      </c>
      <c r="F16" s="304" t="s">
        <v>297</v>
      </c>
      <c r="G16" s="306">
        <v>0</v>
      </c>
      <c r="H16" s="295">
        <v>7200</v>
      </c>
      <c r="I16" s="165" t="s">
        <v>340</v>
      </c>
      <c r="J16" s="147" t="s">
        <v>341</v>
      </c>
      <c r="K16" s="150">
        <v>3010</v>
      </c>
      <c r="L16" s="150">
        <v>2978</v>
      </c>
      <c r="M16" s="166">
        <v>0.98899999999999999</v>
      </c>
    </row>
    <row r="17" spans="1:13" ht="19.2">
      <c r="A17" s="298"/>
      <c r="B17" s="292"/>
      <c r="C17" s="303"/>
      <c r="D17" s="305"/>
      <c r="E17" s="292"/>
      <c r="F17" s="305"/>
      <c r="G17" s="307"/>
      <c r="H17" s="318"/>
      <c r="I17" s="161" t="s">
        <v>342</v>
      </c>
      <c r="J17" s="127" t="s">
        <v>343</v>
      </c>
      <c r="K17" s="139">
        <v>608</v>
      </c>
      <c r="L17" s="139">
        <v>606</v>
      </c>
      <c r="M17" s="162">
        <v>0.997</v>
      </c>
    </row>
    <row r="18" spans="1:13" ht="19.8" thickBot="1">
      <c r="A18" s="299"/>
      <c r="B18" s="301"/>
      <c r="C18" s="312"/>
      <c r="D18" s="310"/>
      <c r="E18" s="301"/>
      <c r="F18" s="310"/>
      <c r="G18" s="311"/>
      <c r="H18" s="296"/>
      <c r="I18" s="163" t="s">
        <v>344</v>
      </c>
      <c r="J18" s="142" t="s">
        <v>345</v>
      </c>
      <c r="K18" s="145">
        <v>3621</v>
      </c>
      <c r="L18" s="145">
        <v>3577</v>
      </c>
      <c r="M18" s="164">
        <v>0.98799999999999999</v>
      </c>
    </row>
    <row r="19" spans="1:13" ht="20.399999999999999" thickTop="1" thickBot="1">
      <c r="A19" s="181" t="s">
        <v>73</v>
      </c>
      <c r="B19" s="151" t="s">
        <v>142</v>
      </c>
      <c r="C19" s="152" t="s">
        <v>219</v>
      </c>
      <c r="D19" s="153" t="s">
        <v>295</v>
      </c>
      <c r="E19" s="151" t="s">
        <v>346</v>
      </c>
      <c r="F19" s="153" t="s">
        <v>297</v>
      </c>
      <c r="G19" s="154">
        <v>0</v>
      </c>
      <c r="H19" s="182">
        <v>60000</v>
      </c>
      <c r="I19" s="167" t="s">
        <v>347</v>
      </c>
      <c r="J19" s="151" t="s">
        <v>348</v>
      </c>
      <c r="K19" s="155">
        <v>31757</v>
      </c>
      <c r="L19" s="155">
        <v>2131</v>
      </c>
      <c r="M19" s="168">
        <v>6.7000000000000004E-2</v>
      </c>
    </row>
    <row r="20" spans="1:13" ht="19.8" thickTop="1">
      <c r="A20" s="297" t="s">
        <v>75</v>
      </c>
      <c r="B20" s="300" t="s">
        <v>74</v>
      </c>
      <c r="C20" s="148" t="s">
        <v>227</v>
      </c>
      <c r="D20" s="146" t="s">
        <v>349</v>
      </c>
      <c r="E20" s="147" t="s">
        <v>228</v>
      </c>
      <c r="F20" s="146" t="s">
        <v>297</v>
      </c>
      <c r="G20" s="149">
        <v>0</v>
      </c>
      <c r="H20" s="178">
        <v>900</v>
      </c>
      <c r="I20" s="165" t="s">
        <v>350</v>
      </c>
      <c r="J20" s="147" t="s">
        <v>351</v>
      </c>
      <c r="K20" s="156">
        <v>3331</v>
      </c>
      <c r="L20" s="157">
        <v>916</v>
      </c>
      <c r="M20" s="166">
        <v>0.27500000000000002</v>
      </c>
    </row>
    <row r="21" spans="1:13">
      <c r="A21" s="298"/>
      <c r="B21" s="292"/>
      <c r="C21" s="135" t="s">
        <v>224</v>
      </c>
      <c r="D21" s="305" t="s">
        <v>349</v>
      </c>
      <c r="E21" s="292" t="s">
        <v>352</v>
      </c>
      <c r="F21" s="134" t="s">
        <v>297</v>
      </c>
      <c r="G21" s="139">
        <v>0</v>
      </c>
      <c r="H21" s="175">
        <v>3150</v>
      </c>
      <c r="I21" s="298" t="s">
        <v>353</v>
      </c>
      <c r="J21" s="292" t="s">
        <v>354</v>
      </c>
      <c r="K21" s="314">
        <v>5533</v>
      </c>
      <c r="L21" s="314">
        <v>5533</v>
      </c>
      <c r="M21" s="316">
        <v>1</v>
      </c>
    </row>
    <row r="22" spans="1:13" ht="15" thickBot="1">
      <c r="A22" s="299"/>
      <c r="B22" s="301"/>
      <c r="C22" s="143" t="s">
        <v>225</v>
      </c>
      <c r="D22" s="310"/>
      <c r="E22" s="301"/>
      <c r="F22" s="141" t="s">
        <v>297</v>
      </c>
      <c r="G22" s="145">
        <v>3150</v>
      </c>
      <c r="H22" s="176">
        <v>5350</v>
      </c>
      <c r="I22" s="299"/>
      <c r="J22" s="301"/>
      <c r="K22" s="315"/>
      <c r="L22" s="315"/>
      <c r="M22" s="317"/>
    </row>
    <row r="23" spans="1:13" ht="15" thickTop="1">
      <c r="A23" s="297" t="s">
        <v>77</v>
      </c>
      <c r="B23" s="300" t="s">
        <v>355</v>
      </c>
      <c r="C23" s="302" t="s">
        <v>356</v>
      </c>
      <c r="D23" s="304" t="s">
        <v>349</v>
      </c>
      <c r="E23" s="300" t="s">
        <v>357</v>
      </c>
      <c r="F23" s="304" t="s">
        <v>297</v>
      </c>
      <c r="G23" s="306">
        <v>0</v>
      </c>
      <c r="H23" s="308">
        <v>550</v>
      </c>
      <c r="I23" s="165" t="s">
        <v>358</v>
      </c>
      <c r="J23" s="147" t="s">
        <v>359</v>
      </c>
      <c r="K23" s="149">
        <v>5</v>
      </c>
      <c r="L23" s="149">
        <v>3</v>
      </c>
      <c r="M23" s="166">
        <v>0.6</v>
      </c>
    </row>
    <row r="24" spans="1:13">
      <c r="A24" s="298"/>
      <c r="B24" s="292"/>
      <c r="C24" s="303"/>
      <c r="D24" s="305"/>
      <c r="E24" s="292"/>
      <c r="F24" s="305"/>
      <c r="G24" s="307"/>
      <c r="H24" s="309"/>
      <c r="I24" s="161" t="s">
        <v>360</v>
      </c>
      <c r="J24" s="127" t="s">
        <v>361</v>
      </c>
      <c r="K24" s="139">
        <v>325</v>
      </c>
      <c r="L24" s="139">
        <v>324</v>
      </c>
      <c r="M24" s="162">
        <v>0.997</v>
      </c>
    </row>
    <row r="25" spans="1:13" ht="19.2">
      <c r="A25" s="298"/>
      <c r="B25" s="292"/>
      <c r="C25" s="303"/>
      <c r="D25" s="305"/>
      <c r="E25" s="292"/>
      <c r="F25" s="305"/>
      <c r="G25" s="307"/>
      <c r="H25" s="309"/>
      <c r="I25" s="161" t="s">
        <v>362</v>
      </c>
      <c r="J25" s="127" t="s">
        <v>363</v>
      </c>
      <c r="K25" s="139">
        <v>293</v>
      </c>
      <c r="L25" s="139">
        <v>256</v>
      </c>
      <c r="M25" s="162">
        <v>0.874</v>
      </c>
    </row>
    <row r="26" spans="1:13" ht="19.2">
      <c r="A26" s="298"/>
      <c r="B26" s="292"/>
      <c r="C26" s="303" t="s">
        <v>230</v>
      </c>
      <c r="D26" s="305" t="s">
        <v>364</v>
      </c>
      <c r="E26" s="292" t="s">
        <v>365</v>
      </c>
      <c r="F26" s="305" t="s">
        <v>297</v>
      </c>
      <c r="G26" s="307">
        <v>50</v>
      </c>
      <c r="H26" s="309">
        <v>300</v>
      </c>
      <c r="I26" s="161" t="s">
        <v>366</v>
      </c>
      <c r="J26" s="127" t="s">
        <v>367</v>
      </c>
      <c r="K26" s="139">
        <v>892</v>
      </c>
      <c r="L26" s="139">
        <v>840</v>
      </c>
      <c r="M26" s="162">
        <v>0.94199999999999995</v>
      </c>
    </row>
    <row r="27" spans="1:13" ht="19.8" thickBot="1">
      <c r="A27" s="299"/>
      <c r="B27" s="301"/>
      <c r="C27" s="312"/>
      <c r="D27" s="310"/>
      <c r="E27" s="301"/>
      <c r="F27" s="310"/>
      <c r="G27" s="311"/>
      <c r="H27" s="313"/>
      <c r="I27" s="163" t="s">
        <v>368</v>
      </c>
      <c r="J27" s="142" t="s">
        <v>369</v>
      </c>
      <c r="K27" s="144">
        <v>156</v>
      </c>
      <c r="L27" s="144">
        <v>156</v>
      </c>
      <c r="M27" s="164">
        <v>1</v>
      </c>
    </row>
    <row r="28" spans="1:13" ht="19.8" thickTop="1">
      <c r="A28" s="297" t="s">
        <v>79</v>
      </c>
      <c r="B28" s="300" t="s">
        <v>78</v>
      </c>
      <c r="C28" s="148" t="s">
        <v>236</v>
      </c>
      <c r="D28" s="304" t="s">
        <v>349</v>
      </c>
      <c r="E28" s="300" t="s">
        <v>370</v>
      </c>
      <c r="F28" s="304" t="s">
        <v>297</v>
      </c>
      <c r="G28" s="306">
        <v>0</v>
      </c>
      <c r="H28" s="295">
        <v>1400</v>
      </c>
      <c r="I28" s="165" t="s">
        <v>371</v>
      </c>
      <c r="J28" s="147" t="s">
        <v>363</v>
      </c>
      <c r="K28" s="150">
        <v>1857</v>
      </c>
      <c r="L28" s="150">
        <v>1698</v>
      </c>
      <c r="M28" s="166">
        <v>0.91400000000000003</v>
      </c>
    </row>
    <row r="29" spans="1:13" ht="19.8" thickBot="1">
      <c r="A29" s="299"/>
      <c r="B29" s="301"/>
      <c r="C29" s="143" t="s">
        <v>372</v>
      </c>
      <c r="D29" s="310"/>
      <c r="E29" s="301"/>
      <c r="F29" s="310"/>
      <c r="G29" s="311"/>
      <c r="H29" s="296"/>
      <c r="I29" s="163" t="s">
        <v>373</v>
      </c>
      <c r="J29" s="142" t="s">
        <v>374</v>
      </c>
      <c r="K29" s="144">
        <v>936</v>
      </c>
      <c r="L29" s="144">
        <v>770</v>
      </c>
      <c r="M29" s="164">
        <v>0.82299999999999995</v>
      </c>
    </row>
    <row r="30" spans="1:13" ht="30" thickTop="1" thickBot="1">
      <c r="A30" s="167" t="s">
        <v>81</v>
      </c>
      <c r="B30" s="151" t="s">
        <v>375</v>
      </c>
      <c r="C30" s="158" t="s">
        <v>239</v>
      </c>
      <c r="D30" s="153" t="s">
        <v>295</v>
      </c>
      <c r="E30" s="151" t="s">
        <v>376</v>
      </c>
      <c r="F30" s="153" t="s">
        <v>297</v>
      </c>
      <c r="G30" s="154">
        <v>0</v>
      </c>
      <c r="H30" s="183">
        <v>5</v>
      </c>
      <c r="I30" s="167" t="s">
        <v>377</v>
      </c>
      <c r="J30" s="151" t="s">
        <v>378</v>
      </c>
      <c r="K30" s="154">
        <v>5</v>
      </c>
      <c r="L30" s="154">
        <v>5</v>
      </c>
      <c r="M30" s="168">
        <v>1</v>
      </c>
    </row>
    <row r="31" spans="1:13" ht="39.6" thickTop="1" thickBot="1">
      <c r="A31" s="167" t="s">
        <v>83</v>
      </c>
      <c r="B31" s="151" t="s">
        <v>379</v>
      </c>
      <c r="C31" s="158" t="s">
        <v>380</v>
      </c>
      <c r="D31" s="153" t="s">
        <v>295</v>
      </c>
      <c r="E31" s="151" t="s">
        <v>381</v>
      </c>
      <c r="F31" s="153" t="s">
        <v>297</v>
      </c>
      <c r="G31" s="154">
        <v>0</v>
      </c>
      <c r="H31" s="183">
        <v>10</v>
      </c>
      <c r="I31" s="167" t="s">
        <v>382</v>
      </c>
      <c r="J31" s="151" t="s">
        <v>383</v>
      </c>
      <c r="K31" s="154">
        <v>11</v>
      </c>
      <c r="L31" s="154">
        <v>11</v>
      </c>
      <c r="M31" s="168">
        <v>1</v>
      </c>
    </row>
    <row r="32" spans="1:13" ht="15" thickTop="1">
      <c r="A32" s="297" t="s">
        <v>85</v>
      </c>
      <c r="B32" s="300" t="s">
        <v>384</v>
      </c>
      <c r="C32" s="302" t="s">
        <v>248</v>
      </c>
      <c r="D32" s="304" t="s">
        <v>385</v>
      </c>
      <c r="E32" s="300" t="s">
        <v>386</v>
      </c>
      <c r="F32" s="304" t="s">
        <v>297</v>
      </c>
      <c r="G32" s="306">
        <v>0</v>
      </c>
      <c r="H32" s="308">
        <v>30</v>
      </c>
      <c r="I32" s="165" t="s">
        <v>387</v>
      </c>
      <c r="J32" s="147" t="s">
        <v>388</v>
      </c>
      <c r="K32" s="149">
        <v>57</v>
      </c>
      <c r="L32" s="149">
        <v>57</v>
      </c>
      <c r="M32" s="166">
        <v>1</v>
      </c>
    </row>
    <row r="33" spans="1:13">
      <c r="A33" s="298"/>
      <c r="B33" s="292"/>
      <c r="C33" s="303"/>
      <c r="D33" s="305"/>
      <c r="E33" s="292"/>
      <c r="F33" s="305"/>
      <c r="G33" s="307"/>
      <c r="H33" s="309"/>
      <c r="I33" s="161" t="s">
        <v>389</v>
      </c>
      <c r="J33" s="127" t="s">
        <v>390</v>
      </c>
      <c r="K33" s="139">
        <v>57</v>
      </c>
      <c r="L33" s="139">
        <v>39</v>
      </c>
      <c r="M33" s="162">
        <v>0.68400000000000005</v>
      </c>
    </row>
    <row r="34" spans="1:13" ht="29.4" thickBot="1">
      <c r="A34" s="299"/>
      <c r="B34" s="301"/>
      <c r="C34" s="143" t="s">
        <v>391</v>
      </c>
      <c r="D34" s="141" t="s">
        <v>295</v>
      </c>
      <c r="E34" s="142" t="s">
        <v>392</v>
      </c>
      <c r="F34" s="141" t="s">
        <v>297</v>
      </c>
      <c r="G34" s="144">
        <v>0</v>
      </c>
      <c r="H34" s="180">
        <v>30</v>
      </c>
      <c r="I34" s="163" t="s">
        <v>393</v>
      </c>
      <c r="J34" s="142" t="s">
        <v>394</v>
      </c>
      <c r="K34" s="144">
        <v>57</v>
      </c>
      <c r="L34" s="144">
        <v>49</v>
      </c>
      <c r="M34" s="164">
        <v>0.86</v>
      </c>
    </row>
    <row r="35" spans="1:13" ht="30" thickTop="1" thickBot="1">
      <c r="A35" s="169" t="s">
        <v>87</v>
      </c>
      <c r="B35" s="170" t="s">
        <v>395</v>
      </c>
      <c r="C35" s="184" t="s">
        <v>253</v>
      </c>
      <c r="D35" s="185" t="s">
        <v>312</v>
      </c>
      <c r="E35" s="170" t="s">
        <v>396</v>
      </c>
      <c r="F35" s="185" t="s">
        <v>297</v>
      </c>
      <c r="G35" s="186">
        <v>0</v>
      </c>
      <c r="H35" s="187">
        <v>6000</v>
      </c>
      <c r="I35" s="169" t="s">
        <v>397</v>
      </c>
      <c r="J35" s="170" t="s">
        <v>398</v>
      </c>
      <c r="K35" s="171">
        <v>5956</v>
      </c>
      <c r="L35" s="171">
        <v>5780</v>
      </c>
      <c r="M35" s="172">
        <v>0.97</v>
      </c>
    </row>
    <row r="37" spans="1:13">
      <c r="A37" s="15" t="s">
        <v>122</v>
      </c>
    </row>
    <row r="40" spans="1:13">
      <c r="A40" s="4" t="s">
        <v>0</v>
      </c>
    </row>
  </sheetData>
  <mergeCells count="54">
    <mergeCell ref="A3:H3"/>
    <mergeCell ref="I3:M3"/>
    <mergeCell ref="A5:A7"/>
    <mergeCell ref="B5:B7"/>
    <mergeCell ref="A8:A10"/>
    <mergeCell ref="B8:B10"/>
    <mergeCell ref="A11:A15"/>
    <mergeCell ref="B11:B15"/>
    <mergeCell ref="A16:A18"/>
    <mergeCell ref="B16:B18"/>
    <mergeCell ref="C16:C18"/>
    <mergeCell ref="E16:E18"/>
    <mergeCell ref="F16:F18"/>
    <mergeCell ref="G16:G18"/>
    <mergeCell ref="H16:H18"/>
    <mergeCell ref="A20:A22"/>
    <mergeCell ref="B20:B22"/>
    <mergeCell ref="D21:D22"/>
    <mergeCell ref="E21:E22"/>
    <mergeCell ref="D16:D18"/>
    <mergeCell ref="A23:A27"/>
    <mergeCell ref="B23:B27"/>
    <mergeCell ref="C23:C25"/>
    <mergeCell ref="D23:D25"/>
    <mergeCell ref="E23:E25"/>
    <mergeCell ref="I21:I22"/>
    <mergeCell ref="J21:J22"/>
    <mergeCell ref="K21:K22"/>
    <mergeCell ref="L21:L22"/>
    <mergeCell ref="M21:M22"/>
    <mergeCell ref="F23:F25"/>
    <mergeCell ref="G23:G25"/>
    <mergeCell ref="H23:H25"/>
    <mergeCell ref="C26:C27"/>
    <mergeCell ref="D26:D27"/>
    <mergeCell ref="E26:E27"/>
    <mergeCell ref="F26:F27"/>
    <mergeCell ref="G26:G27"/>
    <mergeCell ref="H26:H27"/>
    <mergeCell ref="H28:H29"/>
    <mergeCell ref="A32:A34"/>
    <mergeCell ref="B32:B34"/>
    <mergeCell ref="C32:C33"/>
    <mergeCell ref="D32:D33"/>
    <mergeCell ref="E32:E33"/>
    <mergeCell ref="F32:F33"/>
    <mergeCell ref="G32:G33"/>
    <mergeCell ref="H32:H33"/>
    <mergeCell ref="A28:A29"/>
    <mergeCell ref="B28:B29"/>
    <mergeCell ref="D28:D29"/>
    <mergeCell ref="E28:E29"/>
    <mergeCell ref="F28:F29"/>
    <mergeCell ref="G28:G29"/>
  </mergeCells>
  <hyperlinks>
    <hyperlink ref="A40" location="Indice!A1" display="Indice" xr:uid="{57F2B882-1FCA-404F-819B-D4AFABA07BA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459-E3B2-4858-BD6C-6CCAE5E8FA2C}">
  <dimension ref="A1:G38"/>
  <sheetViews>
    <sheetView topLeftCell="A15" workbookViewId="0">
      <selection activeCell="A38" sqref="A38"/>
    </sheetView>
  </sheetViews>
  <sheetFormatPr defaultRowHeight="14.4"/>
  <cols>
    <col min="1" max="5" width="18.5546875" customWidth="1"/>
  </cols>
  <sheetData>
    <row r="1" spans="1:5">
      <c r="A1" s="14" t="s">
        <v>399</v>
      </c>
    </row>
    <row r="2" spans="1:5" ht="4.2" customHeight="1">
      <c r="A2" s="14"/>
    </row>
    <row r="3" spans="1:5">
      <c r="A3" s="34" t="s">
        <v>400</v>
      </c>
      <c r="B3" s="34" t="s">
        <v>401</v>
      </c>
      <c r="C3" s="34" t="s">
        <v>402</v>
      </c>
      <c r="D3" s="34" t="s">
        <v>403</v>
      </c>
      <c r="E3" s="34" t="s">
        <v>402</v>
      </c>
    </row>
    <row r="4" spans="1:5" ht="13.05" customHeight="1">
      <c r="A4" s="22" t="s">
        <v>404</v>
      </c>
      <c r="B4" s="191">
        <v>1331</v>
      </c>
      <c r="C4" s="192">
        <v>5.6000000000000001E-2</v>
      </c>
      <c r="D4" s="214">
        <v>610.4</v>
      </c>
      <c r="E4" s="192">
        <v>5.7000000000000002E-2</v>
      </c>
    </row>
    <row r="5" spans="1:5" ht="13.05" customHeight="1">
      <c r="A5" s="22" t="s">
        <v>405</v>
      </c>
      <c r="B5" s="191">
        <v>13</v>
      </c>
      <c r="C5" s="192">
        <v>1E-3</v>
      </c>
      <c r="D5" s="214">
        <v>8.9</v>
      </c>
      <c r="E5" s="192">
        <v>1E-3</v>
      </c>
    </row>
    <row r="6" spans="1:5" ht="13.05" customHeight="1">
      <c r="A6" s="22" t="s">
        <v>406</v>
      </c>
      <c r="B6" s="191">
        <v>3528</v>
      </c>
      <c r="C6" s="192">
        <v>0.15</v>
      </c>
      <c r="D6" s="214">
        <v>1253.3</v>
      </c>
      <c r="E6" s="192">
        <v>0.11799999999999999</v>
      </c>
    </row>
    <row r="7" spans="1:5" ht="13.05" customHeight="1">
      <c r="A7" s="22" t="s">
        <v>407</v>
      </c>
      <c r="B7" s="191">
        <v>568</v>
      </c>
      <c r="C7" s="192">
        <v>2.4E-2</v>
      </c>
      <c r="D7" s="214">
        <v>267.2</v>
      </c>
      <c r="E7" s="192">
        <v>2.5000000000000001E-2</v>
      </c>
    </row>
    <row r="8" spans="1:5" ht="13.05" customHeight="1">
      <c r="A8" s="76" t="s">
        <v>5</v>
      </c>
      <c r="B8" s="193">
        <v>5409</v>
      </c>
      <c r="C8" s="194">
        <v>0.22900000000000001</v>
      </c>
      <c r="D8" s="215">
        <v>2139.8000000000002</v>
      </c>
      <c r="E8" s="194">
        <v>0.20100000000000001</v>
      </c>
    </row>
    <row r="9" spans="1:5" ht="13.05" customHeight="1">
      <c r="A9" s="22" t="s">
        <v>408</v>
      </c>
      <c r="B9" s="191">
        <v>472</v>
      </c>
      <c r="C9" s="192">
        <v>0.02</v>
      </c>
      <c r="D9" s="214">
        <v>149</v>
      </c>
      <c r="E9" s="192">
        <v>1.4E-2</v>
      </c>
    </row>
    <row r="10" spans="1:5" ht="13.05" customHeight="1">
      <c r="A10" s="22" t="s">
        <v>409</v>
      </c>
      <c r="B10" s="191">
        <v>575</v>
      </c>
      <c r="C10" s="192">
        <v>2.4E-2</v>
      </c>
      <c r="D10" s="214">
        <v>176.3</v>
      </c>
      <c r="E10" s="192">
        <v>1.7000000000000001E-2</v>
      </c>
    </row>
    <row r="11" spans="1:5" ht="13.05" customHeight="1">
      <c r="A11" s="22" t="s">
        <v>410</v>
      </c>
      <c r="B11" s="191">
        <v>1626</v>
      </c>
      <c r="C11" s="192">
        <v>6.9000000000000006E-2</v>
      </c>
      <c r="D11" s="214">
        <v>539.70000000000005</v>
      </c>
      <c r="E11" s="192">
        <v>5.0999999999999997E-2</v>
      </c>
    </row>
    <row r="12" spans="1:5" ht="13.05" customHeight="1">
      <c r="A12" s="22" t="s">
        <v>411</v>
      </c>
      <c r="B12" s="191">
        <v>2037</v>
      </c>
      <c r="C12" s="192">
        <v>8.5999999999999993E-2</v>
      </c>
      <c r="D12" s="214">
        <v>908.8</v>
      </c>
      <c r="E12" s="192">
        <v>8.5000000000000006E-2</v>
      </c>
    </row>
    <row r="13" spans="1:5" ht="13.05" customHeight="1">
      <c r="A13" s="76" t="s">
        <v>6</v>
      </c>
      <c r="B13" s="193">
        <v>4670</v>
      </c>
      <c r="C13" s="194">
        <v>0.19800000000000001</v>
      </c>
      <c r="D13" s="215">
        <v>1773.8</v>
      </c>
      <c r="E13" s="194">
        <v>0.16700000000000001</v>
      </c>
    </row>
    <row r="14" spans="1:5" ht="13.05" customHeight="1">
      <c r="A14" s="22" t="s">
        <v>412</v>
      </c>
      <c r="B14" s="191">
        <v>1898</v>
      </c>
      <c r="C14" s="192">
        <v>0.08</v>
      </c>
      <c r="D14" s="214">
        <v>590</v>
      </c>
      <c r="E14" s="192">
        <v>5.5E-2</v>
      </c>
    </row>
    <row r="15" spans="1:5" ht="13.05" customHeight="1">
      <c r="A15" s="22" t="s">
        <v>413</v>
      </c>
      <c r="B15" s="191">
        <v>377</v>
      </c>
      <c r="C15" s="192">
        <v>1.6E-2</v>
      </c>
      <c r="D15" s="214">
        <v>99.6</v>
      </c>
      <c r="E15" s="192">
        <v>8.9999999999999993E-3</v>
      </c>
    </row>
    <row r="16" spans="1:5" ht="13.05" customHeight="1">
      <c r="A16" s="22" t="s">
        <v>414</v>
      </c>
      <c r="B16" s="191">
        <v>522</v>
      </c>
      <c r="C16" s="192">
        <v>2.1999999999999999E-2</v>
      </c>
      <c r="D16" s="214">
        <v>193.8</v>
      </c>
      <c r="E16" s="192">
        <v>1.7999999999999999E-2</v>
      </c>
    </row>
    <row r="17" spans="1:7" ht="13.05" customHeight="1">
      <c r="A17" s="22" t="s">
        <v>415</v>
      </c>
      <c r="B17" s="191">
        <v>3209</v>
      </c>
      <c r="C17" s="192">
        <v>0.13600000000000001</v>
      </c>
      <c r="D17" s="214">
        <v>1269.4000000000001</v>
      </c>
      <c r="E17" s="192">
        <v>0.11899999999999999</v>
      </c>
    </row>
    <row r="18" spans="1:7" ht="13.05" customHeight="1">
      <c r="A18" s="76" t="s">
        <v>7</v>
      </c>
      <c r="B18" s="193">
        <v>5961</v>
      </c>
      <c r="C18" s="194">
        <v>0.253</v>
      </c>
      <c r="D18" s="215">
        <v>2152.8000000000002</v>
      </c>
      <c r="E18" s="194">
        <v>0.20200000000000001</v>
      </c>
    </row>
    <row r="19" spans="1:7" ht="13.05" customHeight="1">
      <c r="A19" s="22" t="s">
        <v>416</v>
      </c>
      <c r="B19" s="191">
        <v>665</v>
      </c>
      <c r="C19" s="192">
        <v>2.8000000000000001E-2</v>
      </c>
      <c r="D19" s="214">
        <v>231.6</v>
      </c>
      <c r="E19" s="192">
        <v>2.1999999999999999E-2</v>
      </c>
    </row>
    <row r="20" spans="1:7" ht="13.05" customHeight="1">
      <c r="A20" s="22" t="s">
        <v>417</v>
      </c>
      <c r="B20" s="191">
        <v>137</v>
      </c>
      <c r="C20" s="192">
        <v>6.0000000000000001E-3</v>
      </c>
      <c r="D20" s="214">
        <v>46.5</v>
      </c>
      <c r="E20" s="192">
        <v>4.0000000000000001E-3</v>
      </c>
    </row>
    <row r="21" spans="1:7" ht="13.05" customHeight="1">
      <c r="A21" s="22" t="s">
        <v>418</v>
      </c>
      <c r="B21" s="191">
        <v>2613</v>
      </c>
      <c r="C21" s="192">
        <v>0.111</v>
      </c>
      <c r="D21" s="214">
        <v>1103.3</v>
      </c>
      <c r="E21" s="192">
        <v>0.104</v>
      </c>
    </row>
    <row r="22" spans="1:7" ht="13.05" customHeight="1">
      <c r="A22" s="22" t="s">
        <v>419</v>
      </c>
      <c r="B22" s="191">
        <v>1404</v>
      </c>
      <c r="C22" s="192">
        <v>0.06</v>
      </c>
      <c r="D22" s="214">
        <v>560</v>
      </c>
      <c r="E22" s="192">
        <v>5.2999999999999999E-2</v>
      </c>
      <c r="G22" s="32"/>
    </row>
    <row r="23" spans="1:7" ht="13.05" customHeight="1">
      <c r="A23" s="22" t="s">
        <v>420</v>
      </c>
      <c r="B23" s="191">
        <v>165</v>
      </c>
      <c r="C23" s="192">
        <v>7.0000000000000001E-3</v>
      </c>
      <c r="D23" s="214">
        <v>57.7</v>
      </c>
      <c r="E23" s="192">
        <v>5.0000000000000001E-3</v>
      </c>
    </row>
    <row r="24" spans="1:7" ht="13.05" customHeight="1">
      <c r="A24" s="22" t="s">
        <v>421</v>
      </c>
      <c r="B24" s="191">
        <v>604</v>
      </c>
      <c r="C24" s="192">
        <v>2.5999999999999999E-2</v>
      </c>
      <c r="D24" s="214">
        <v>286.7</v>
      </c>
      <c r="E24" s="192">
        <v>2.7E-2</v>
      </c>
    </row>
    <row r="25" spans="1:7" ht="13.05" customHeight="1">
      <c r="A25" s="76" t="s">
        <v>8</v>
      </c>
      <c r="B25" s="193">
        <v>5479</v>
      </c>
      <c r="C25" s="194">
        <v>0.23200000000000001</v>
      </c>
      <c r="D25" s="215">
        <v>2285.8000000000002</v>
      </c>
      <c r="E25" s="194">
        <v>0.215</v>
      </c>
    </row>
    <row r="26" spans="1:7" ht="13.05" customHeight="1">
      <c r="A26" s="22" t="s">
        <v>422</v>
      </c>
      <c r="B26" s="191">
        <v>1441</v>
      </c>
      <c r="C26" s="192">
        <v>6.0999999999999999E-2</v>
      </c>
      <c r="D26" s="214">
        <v>720.8</v>
      </c>
      <c r="E26" s="192">
        <v>6.8000000000000005E-2</v>
      </c>
    </row>
    <row r="27" spans="1:7" ht="13.05" customHeight="1">
      <c r="A27" s="22" t="s">
        <v>423</v>
      </c>
      <c r="B27" s="191">
        <v>542</v>
      </c>
      <c r="C27" s="192">
        <v>2.3E-2</v>
      </c>
      <c r="D27" s="214">
        <v>283.8</v>
      </c>
      <c r="E27" s="192">
        <v>2.7E-2</v>
      </c>
    </row>
    <row r="28" spans="1:7" ht="13.05" customHeight="1">
      <c r="A28" s="76" t="s">
        <v>9</v>
      </c>
      <c r="B28" s="193">
        <v>1967</v>
      </c>
      <c r="C28" s="194">
        <v>8.3000000000000004E-2</v>
      </c>
      <c r="D28" s="215">
        <v>1004.6</v>
      </c>
      <c r="E28" s="194">
        <v>9.4E-2</v>
      </c>
    </row>
    <row r="29" spans="1:7" ht="13.05" customHeight="1">
      <c r="A29" s="22" t="s">
        <v>424</v>
      </c>
      <c r="B29" s="191">
        <v>323</v>
      </c>
      <c r="C29" s="192">
        <v>1.4E-2</v>
      </c>
      <c r="D29" s="214">
        <v>1279.9000000000001</v>
      </c>
      <c r="E29" s="192">
        <v>0.12</v>
      </c>
    </row>
    <row r="30" spans="1:7" ht="13.05" customHeight="1">
      <c r="A30" s="39" t="s">
        <v>425</v>
      </c>
      <c r="B30" s="106">
        <v>23579</v>
      </c>
      <c r="C30" s="45">
        <v>1</v>
      </c>
      <c r="D30" s="52">
        <v>10646</v>
      </c>
      <c r="E30" s="45">
        <v>1</v>
      </c>
    </row>
    <row r="31" spans="1:7">
      <c r="A31" s="98"/>
      <c r="B31" s="189"/>
      <c r="C31" s="190"/>
      <c r="D31" s="99"/>
      <c r="E31" s="190"/>
    </row>
    <row r="32" spans="1:7" ht="23.4" customHeight="1">
      <c r="A32" s="272" t="s">
        <v>426</v>
      </c>
      <c r="B32" s="272"/>
      <c r="C32" s="272"/>
      <c r="D32" s="272"/>
      <c r="E32" s="272"/>
    </row>
    <row r="33" spans="1:5" ht="25.8" customHeight="1">
      <c r="A33" s="272" t="s">
        <v>427</v>
      </c>
      <c r="B33" s="272"/>
      <c r="C33" s="272"/>
      <c r="D33" s="272"/>
      <c r="E33" s="272"/>
    </row>
    <row r="34" spans="1:5" ht="10.199999999999999" customHeight="1">
      <c r="A34" s="8"/>
    </row>
    <row r="35" spans="1:5">
      <c r="A35" s="8" t="s">
        <v>122</v>
      </c>
    </row>
    <row r="38" spans="1:5">
      <c r="A38" s="4" t="s">
        <v>0</v>
      </c>
    </row>
  </sheetData>
  <mergeCells count="2">
    <mergeCell ref="A32:E32"/>
    <mergeCell ref="A33:E33"/>
  </mergeCells>
  <hyperlinks>
    <hyperlink ref="A38" location="Indice!A1" display="Indice" xr:uid="{4D17945D-E7B9-4322-9CAD-6332C053AB7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4ADD-3CFF-403D-BC79-DE10506B734C}">
  <dimension ref="A1:I98"/>
  <sheetViews>
    <sheetView topLeftCell="A69" zoomScale="99" zoomScaleNormal="99" workbookViewId="0">
      <selection activeCell="A98" sqref="A98"/>
    </sheetView>
  </sheetViews>
  <sheetFormatPr defaultColWidth="8.88671875" defaultRowHeight="13.2"/>
  <cols>
    <col min="1" max="1" width="16" style="211" customWidth="1"/>
    <col min="2" max="3" width="10.21875" style="211" customWidth="1"/>
    <col min="4" max="4" width="8.88671875" style="211"/>
    <col min="5" max="5" width="16" style="211" customWidth="1"/>
    <col min="6" max="7" width="10.33203125" style="211" customWidth="1"/>
    <col min="8" max="8" width="8.88671875" style="211"/>
    <col min="9" max="9" width="19.5546875" style="211" customWidth="1"/>
    <col min="10" max="12" width="8.88671875" style="211"/>
    <col min="13" max="13" width="17" style="211" customWidth="1"/>
    <col min="14" max="16384" width="8.88671875" style="211"/>
  </cols>
  <sheetData>
    <row r="1" spans="1:8" ht="14.4" customHeight="1">
      <c r="A1" s="195" t="s">
        <v>429</v>
      </c>
      <c r="E1" s="212"/>
      <c r="F1" s="229"/>
      <c r="G1" s="212"/>
      <c r="H1" s="212"/>
    </row>
    <row r="68" spans="1:9">
      <c r="A68" s="3" t="s">
        <v>122</v>
      </c>
    </row>
    <row r="71" spans="1:9" ht="20.399999999999999">
      <c r="A71" s="220" t="s">
        <v>501</v>
      </c>
      <c r="B71" s="220" t="s">
        <v>3</v>
      </c>
      <c r="C71" s="235" t="s">
        <v>505</v>
      </c>
      <c r="D71" s="221"/>
      <c r="E71" s="220" t="s">
        <v>501</v>
      </c>
      <c r="F71" s="220" t="s">
        <v>3</v>
      </c>
      <c r="G71" s="235" t="s">
        <v>506</v>
      </c>
    </row>
    <row r="72" spans="1:9" ht="13.05" customHeight="1">
      <c r="A72" s="222" t="s">
        <v>416</v>
      </c>
      <c r="B72" s="263">
        <v>4.3003412969283297E-2</v>
      </c>
      <c r="C72" s="264">
        <v>189</v>
      </c>
      <c r="D72" s="234"/>
      <c r="E72" s="222" t="s">
        <v>416</v>
      </c>
      <c r="F72" s="263">
        <v>2.4812343619683069E-2</v>
      </c>
      <c r="G72" s="264">
        <v>476</v>
      </c>
      <c r="H72" s="234"/>
      <c r="I72" s="230"/>
    </row>
    <row r="73" spans="1:9" ht="13.05" customHeight="1">
      <c r="A73" s="222" t="s">
        <v>420</v>
      </c>
      <c r="B73" s="263">
        <v>1.1149032992036406E-2</v>
      </c>
      <c r="C73" s="264">
        <v>49</v>
      </c>
      <c r="D73" s="234"/>
      <c r="E73" s="222" t="s">
        <v>420</v>
      </c>
      <c r="F73" s="263">
        <v>6.0467055879899921E-3</v>
      </c>
      <c r="G73" s="264">
        <v>116</v>
      </c>
      <c r="H73" s="234"/>
      <c r="I73" s="230"/>
    </row>
    <row r="74" spans="1:9" ht="13.05" customHeight="1">
      <c r="A74" s="222" t="s">
        <v>421</v>
      </c>
      <c r="B74" s="263">
        <v>3.0261660978384529E-2</v>
      </c>
      <c r="C74" s="264">
        <v>133</v>
      </c>
      <c r="D74" s="234"/>
      <c r="E74" s="222" t="s">
        <v>421</v>
      </c>
      <c r="F74" s="263">
        <v>2.4551709758131778E-2</v>
      </c>
      <c r="G74" s="264">
        <v>471</v>
      </c>
      <c r="H74" s="234"/>
      <c r="I74" s="230"/>
    </row>
    <row r="75" spans="1:9" ht="13.05" customHeight="1">
      <c r="A75" s="222" t="s">
        <v>418</v>
      </c>
      <c r="B75" s="263">
        <v>0.12036405005688282</v>
      </c>
      <c r="C75" s="264">
        <v>529</v>
      </c>
      <c r="D75" s="234"/>
      <c r="E75" s="222" t="s">
        <v>418</v>
      </c>
      <c r="F75" s="263">
        <v>0.10863219349457881</v>
      </c>
      <c r="G75" s="264">
        <v>2084</v>
      </c>
      <c r="H75" s="234"/>
      <c r="I75" s="230"/>
    </row>
    <row r="76" spans="1:9" ht="13.05" customHeight="1">
      <c r="A76" s="222" t="s">
        <v>411</v>
      </c>
      <c r="B76" s="263">
        <v>7.9180887372013647E-2</v>
      </c>
      <c r="C76" s="264">
        <v>348</v>
      </c>
      <c r="D76" s="234"/>
      <c r="E76" s="222" t="s">
        <v>411</v>
      </c>
      <c r="F76" s="263">
        <v>8.8042118432026695E-2</v>
      </c>
      <c r="G76" s="264">
        <v>1689</v>
      </c>
      <c r="H76" s="234"/>
      <c r="I76" s="230"/>
    </row>
    <row r="77" spans="1:9" ht="13.05" customHeight="1">
      <c r="A77" s="222" t="s">
        <v>409</v>
      </c>
      <c r="B77" s="263">
        <v>2.3890784982935155E-2</v>
      </c>
      <c r="C77" s="264">
        <v>105</v>
      </c>
      <c r="D77" s="234"/>
      <c r="E77" s="222" t="s">
        <v>409</v>
      </c>
      <c r="F77" s="263">
        <v>2.4499582985821517E-2</v>
      </c>
      <c r="G77" s="264">
        <v>470</v>
      </c>
      <c r="H77" s="234"/>
      <c r="I77" s="230"/>
    </row>
    <row r="78" spans="1:9" ht="13.05" customHeight="1">
      <c r="A78" s="222" t="s">
        <v>415</v>
      </c>
      <c r="B78" s="263">
        <v>0.13560864618885096</v>
      </c>
      <c r="C78" s="264">
        <v>596</v>
      </c>
      <c r="D78" s="234"/>
      <c r="E78" s="222" t="s">
        <v>415</v>
      </c>
      <c r="F78" s="263">
        <v>0.13620725604670558</v>
      </c>
      <c r="G78" s="264">
        <v>2613</v>
      </c>
      <c r="H78" s="234"/>
      <c r="I78" s="230"/>
    </row>
    <row r="79" spans="1:9" ht="13.05" customHeight="1">
      <c r="A79" s="222" t="s">
        <v>407</v>
      </c>
      <c r="B79" s="263">
        <v>2.6166097838452786E-2</v>
      </c>
      <c r="C79" s="264">
        <v>115</v>
      </c>
      <c r="D79" s="234"/>
      <c r="E79" s="222" t="s">
        <v>407</v>
      </c>
      <c r="F79" s="263">
        <v>2.3613427856547124E-2</v>
      </c>
      <c r="G79" s="264">
        <v>453</v>
      </c>
      <c r="H79" s="234"/>
      <c r="I79" s="230"/>
    </row>
    <row r="80" spans="1:9" ht="13.05" customHeight="1">
      <c r="A80" s="222" t="s">
        <v>406</v>
      </c>
      <c r="B80" s="263">
        <v>0.14744027303754267</v>
      </c>
      <c r="C80" s="264">
        <v>648</v>
      </c>
      <c r="D80" s="234"/>
      <c r="E80" s="222" t="s">
        <v>406</v>
      </c>
      <c r="F80" s="263">
        <v>0.15012510425354461</v>
      </c>
      <c r="G80" s="264">
        <v>2880</v>
      </c>
      <c r="H80" s="234"/>
      <c r="I80" s="230"/>
    </row>
    <row r="81" spans="1:9" ht="13.05" customHeight="1">
      <c r="A81" s="222" t="s">
        <v>414</v>
      </c>
      <c r="B81" s="263">
        <v>2.8668941979522185E-2</v>
      </c>
      <c r="C81" s="264">
        <v>126</v>
      </c>
      <c r="D81" s="234"/>
      <c r="E81" s="222" t="s">
        <v>414</v>
      </c>
      <c r="F81" s="263">
        <v>2.0642201834862386E-2</v>
      </c>
      <c r="G81" s="264">
        <v>396</v>
      </c>
      <c r="H81" s="234"/>
      <c r="I81" s="230"/>
    </row>
    <row r="82" spans="1:9" ht="13.05" customHeight="1">
      <c r="A82" s="222" t="s">
        <v>417</v>
      </c>
      <c r="B82" s="263">
        <v>8.6461888509670078E-3</v>
      </c>
      <c r="C82" s="264">
        <v>38</v>
      </c>
      <c r="D82" s="234"/>
      <c r="E82" s="222" t="s">
        <v>417</v>
      </c>
      <c r="F82" s="263">
        <v>5.1605504587155966E-3</v>
      </c>
      <c r="G82" s="264">
        <v>99</v>
      </c>
      <c r="H82" s="234"/>
      <c r="I82" s="230"/>
    </row>
    <row r="83" spans="1:9" ht="13.05" customHeight="1">
      <c r="A83" s="222" t="s">
        <v>404</v>
      </c>
      <c r="B83" s="263">
        <v>4.9601820250284416E-2</v>
      </c>
      <c r="C83" s="264">
        <v>218</v>
      </c>
      <c r="D83" s="234"/>
      <c r="E83" s="222" t="s">
        <v>404</v>
      </c>
      <c r="F83" s="263">
        <v>5.8017097581317761E-2</v>
      </c>
      <c r="G83" s="264">
        <v>1113</v>
      </c>
      <c r="H83" s="234"/>
      <c r="I83" s="230"/>
    </row>
    <row r="84" spans="1:9" ht="13.05" customHeight="1">
      <c r="A84" s="222" t="s">
        <v>419</v>
      </c>
      <c r="B84" s="263">
        <v>7.2810011376564274E-2</v>
      </c>
      <c r="C84" s="264">
        <v>320</v>
      </c>
      <c r="D84" s="234"/>
      <c r="E84" s="222" t="s">
        <v>419</v>
      </c>
      <c r="F84" s="263">
        <v>5.6505421184320268E-2</v>
      </c>
      <c r="G84" s="264">
        <v>1084</v>
      </c>
      <c r="H84" s="234"/>
      <c r="I84" s="230"/>
    </row>
    <row r="85" spans="1:9" ht="13.05" customHeight="1">
      <c r="A85" s="222" t="s">
        <v>423</v>
      </c>
      <c r="B85" s="263">
        <v>2.5255972696245733E-2</v>
      </c>
      <c r="C85" s="264">
        <v>111</v>
      </c>
      <c r="D85" s="234"/>
      <c r="E85" s="222" t="s">
        <v>423</v>
      </c>
      <c r="F85" s="263">
        <v>2.2466638865721436E-2</v>
      </c>
      <c r="G85" s="264">
        <v>431</v>
      </c>
      <c r="H85" s="234"/>
      <c r="I85" s="230"/>
    </row>
    <row r="86" spans="1:9" ht="13.05" customHeight="1">
      <c r="A86" s="222" t="s">
        <v>422</v>
      </c>
      <c r="B86" s="263">
        <v>7.0762229806598409E-2</v>
      </c>
      <c r="C86" s="264">
        <v>311</v>
      </c>
      <c r="D86" s="234"/>
      <c r="E86" s="222" t="s">
        <v>422</v>
      </c>
      <c r="F86" s="263">
        <v>5.8903252710592158E-2</v>
      </c>
      <c r="G86" s="264">
        <v>1130</v>
      </c>
      <c r="H86" s="234"/>
      <c r="I86" s="230"/>
    </row>
    <row r="87" spans="1:9" ht="13.05" customHeight="1">
      <c r="A87" s="222" t="s">
        <v>412</v>
      </c>
      <c r="B87" s="263">
        <v>6.9624573378839594E-2</v>
      </c>
      <c r="C87" s="264">
        <v>306</v>
      </c>
      <c r="D87" s="234"/>
      <c r="E87" s="222" t="s">
        <v>412</v>
      </c>
      <c r="F87" s="263">
        <v>8.2985821517931616E-2</v>
      </c>
      <c r="G87" s="264">
        <v>1592</v>
      </c>
      <c r="H87" s="234"/>
      <c r="I87" s="230"/>
    </row>
    <row r="88" spans="1:9" ht="13.05" customHeight="1">
      <c r="A88" s="222" t="s">
        <v>408</v>
      </c>
      <c r="B88" s="263">
        <v>1.5699658703071672E-2</v>
      </c>
      <c r="C88" s="264">
        <v>69</v>
      </c>
      <c r="D88" s="234"/>
      <c r="E88" s="222" t="s">
        <v>408</v>
      </c>
      <c r="F88" s="263">
        <v>2.1007089241034196E-2</v>
      </c>
      <c r="G88" s="264">
        <v>403</v>
      </c>
      <c r="H88" s="234"/>
      <c r="I88" s="230"/>
    </row>
    <row r="89" spans="1:9" ht="13.05" customHeight="1">
      <c r="A89" s="222" t="s">
        <v>413</v>
      </c>
      <c r="B89" s="263">
        <v>1.8202502844141068E-2</v>
      </c>
      <c r="C89" s="264">
        <v>80</v>
      </c>
      <c r="D89" s="234"/>
      <c r="E89" s="222" t="s">
        <v>413</v>
      </c>
      <c r="F89" s="263">
        <v>1.548165137614679E-2</v>
      </c>
      <c r="G89" s="264">
        <v>297</v>
      </c>
      <c r="H89" s="234"/>
      <c r="I89" s="230"/>
    </row>
    <row r="90" spans="1:9" ht="13.05" customHeight="1">
      <c r="A90" s="222" t="s">
        <v>503</v>
      </c>
      <c r="B90" s="263">
        <v>1.5927189988623437E-3</v>
      </c>
      <c r="C90" s="264">
        <v>7</v>
      </c>
      <c r="D90" s="234"/>
      <c r="E90" s="222" t="s">
        <v>503</v>
      </c>
      <c r="F90" s="263">
        <v>3.1276063386155128E-4</v>
      </c>
      <c r="G90" s="264">
        <v>6</v>
      </c>
      <c r="H90" s="234"/>
      <c r="I90" s="230"/>
    </row>
    <row r="91" spans="1:9" ht="13.05" customHeight="1">
      <c r="A91" s="222" t="s">
        <v>410</v>
      </c>
      <c r="B91" s="263">
        <v>6.3481228668941986E-2</v>
      </c>
      <c r="C91" s="264">
        <v>279</v>
      </c>
      <c r="D91" s="234"/>
      <c r="E91" s="222" t="s">
        <v>410</v>
      </c>
      <c r="F91" s="263">
        <v>7.0214762301918268E-2</v>
      </c>
      <c r="G91" s="264">
        <v>1347</v>
      </c>
      <c r="H91" s="234"/>
      <c r="I91" s="230"/>
    </row>
    <row r="92" spans="1:9" ht="13.05" customHeight="1">
      <c r="A92" s="224" t="s">
        <v>424</v>
      </c>
      <c r="B92" s="265" t="s">
        <v>2</v>
      </c>
      <c r="C92" s="265">
        <v>78</v>
      </c>
      <c r="D92" s="234"/>
      <c r="E92" s="224" t="s">
        <v>424</v>
      </c>
      <c r="F92" s="265" t="s">
        <v>2</v>
      </c>
      <c r="G92" s="265">
        <v>245</v>
      </c>
      <c r="H92" s="234"/>
      <c r="I92" s="230"/>
    </row>
    <row r="93" spans="1:9" ht="13.05" customHeight="1">
      <c r="A93" s="226" t="s">
        <v>504</v>
      </c>
      <c r="B93" s="266">
        <v>1</v>
      </c>
      <c r="C93" s="267">
        <v>4395</v>
      </c>
      <c r="D93" s="234"/>
      <c r="E93" s="226" t="s">
        <v>504</v>
      </c>
      <c r="F93" s="266">
        <v>1</v>
      </c>
      <c r="G93" s="267">
        <v>19184</v>
      </c>
      <c r="H93" s="234"/>
      <c r="I93" s="230"/>
    </row>
    <row r="94" spans="1:9" ht="6.6" customHeight="1">
      <c r="A94" s="231"/>
      <c r="B94" s="232"/>
      <c r="C94" s="233"/>
      <c r="D94" s="227"/>
      <c r="E94" s="231"/>
      <c r="F94" s="232"/>
      <c r="G94" s="233"/>
      <c r="I94" s="230"/>
    </row>
    <row r="95" spans="1:9" ht="34.200000000000003" customHeight="1">
      <c r="A95" s="325" t="s">
        <v>426</v>
      </c>
      <c r="B95" s="325"/>
      <c r="C95" s="325"/>
      <c r="D95" s="325"/>
      <c r="E95" s="325"/>
      <c r="F95" s="325"/>
      <c r="G95" s="325"/>
    </row>
    <row r="98" spans="1:1" ht="14.4">
      <c r="A98" s="4" t="s">
        <v>0</v>
      </c>
    </row>
  </sheetData>
  <mergeCells count="1">
    <mergeCell ref="A95:G95"/>
  </mergeCells>
  <hyperlinks>
    <hyperlink ref="A98" location="Indice!A1" display="Indice" xr:uid="{9780CCD8-6D55-41B2-97CB-20C15F4AA82E}"/>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0806-F523-4676-B1CD-C1D5E96773C6}">
  <dimension ref="A1:L121"/>
  <sheetViews>
    <sheetView topLeftCell="A74" zoomScaleNormal="100" workbookViewId="0">
      <selection activeCell="A99" sqref="A99"/>
    </sheetView>
  </sheetViews>
  <sheetFormatPr defaultColWidth="8.88671875" defaultRowHeight="11.4"/>
  <cols>
    <col min="1" max="1" width="23.77734375" style="213" customWidth="1"/>
    <col min="2" max="2" width="8.88671875" style="213"/>
    <col min="3" max="3" width="10.6640625" style="213" customWidth="1"/>
    <col min="4" max="4" width="4.77734375" style="213" customWidth="1"/>
    <col min="5" max="5" width="20.109375" style="213" customWidth="1"/>
    <col min="6" max="6" width="9" style="213" bestFit="1" customWidth="1"/>
    <col min="7" max="7" width="11.77734375" style="213" customWidth="1"/>
    <col min="8" max="21" width="8.88671875" style="213"/>
    <col min="22" max="22" width="13.88671875" style="213" customWidth="1"/>
    <col min="23" max="24" width="8.88671875" style="213"/>
    <col min="25" max="25" width="12.5546875" style="213" customWidth="1"/>
    <col min="26" max="27" width="8.88671875" style="213"/>
    <col min="28" max="28" width="13.88671875" style="213" customWidth="1"/>
    <col min="29" max="16384" width="8.88671875" style="213"/>
  </cols>
  <sheetData>
    <row r="1" spans="1:1" ht="15" customHeight="1">
      <c r="A1" s="195" t="s">
        <v>430</v>
      </c>
    </row>
    <row r="69" spans="1:12" ht="12">
      <c r="A69" s="3" t="s">
        <v>122</v>
      </c>
    </row>
    <row r="72" spans="1:12" ht="22.2" customHeight="1">
      <c r="A72" s="220" t="s">
        <v>501</v>
      </c>
      <c r="B72" s="220" t="s">
        <v>3</v>
      </c>
      <c r="C72" s="235" t="s">
        <v>517</v>
      </c>
      <c r="D72" s="221"/>
      <c r="E72" s="220" t="s">
        <v>501</v>
      </c>
      <c r="F72" s="220" t="s">
        <v>3</v>
      </c>
      <c r="G72" s="235" t="s">
        <v>516</v>
      </c>
    </row>
    <row r="73" spans="1:12" ht="13.05" customHeight="1">
      <c r="A73" s="222" t="s">
        <v>416</v>
      </c>
      <c r="B73" s="263">
        <v>3.4709096999690346E-2</v>
      </c>
      <c r="C73" s="268">
        <v>84.083365367042106</v>
      </c>
      <c r="D73" s="223"/>
      <c r="E73" s="222" t="s">
        <v>416</v>
      </c>
      <c r="F73" s="263">
        <v>1.7935206637927137E-2</v>
      </c>
      <c r="G73" s="268">
        <v>147.49010230636193</v>
      </c>
      <c r="I73" s="216"/>
      <c r="K73" s="218"/>
      <c r="L73" s="219"/>
    </row>
    <row r="74" spans="1:12" ht="13.05" customHeight="1">
      <c r="A74" s="222" t="s">
        <v>420</v>
      </c>
      <c r="B74" s="263">
        <v>4.9760721140692426E-3</v>
      </c>
      <c r="C74" s="268">
        <v>12.054617544897999</v>
      </c>
      <c r="D74" s="223"/>
      <c r="E74" s="222" t="s">
        <v>420</v>
      </c>
      <c r="F74" s="263">
        <v>5.5556698820110684E-3</v>
      </c>
      <c r="G74" s="268">
        <v>45.687029752163987</v>
      </c>
      <c r="I74" s="216"/>
      <c r="K74" s="218"/>
      <c r="L74" s="219"/>
    </row>
    <row r="75" spans="1:12" ht="13.05" customHeight="1">
      <c r="A75" s="222" t="s">
        <v>421</v>
      </c>
      <c r="B75" s="263">
        <v>3.9309674240827729E-2</v>
      </c>
      <c r="C75" s="268">
        <v>95.228340330502093</v>
      </c>
      <c r="D75" s="223"/>
      <c r="E75" s="222" t="s">
        <v>421</v>
      </c>
      <c r="F75" s="263">
        <v>2.3284979009923639E-2</v>
      </c>
      <c r="G75" s="268">
        <v>191.48393468256398</v>
      </c>
      <c r="I75" s="216"/>
      <c r="K75" s="218"/>
      <c r="L75" s="219"/>
    </row>
    <row r="76" spans="1:12" ht="13.05" customHeight="1">
      <c r="A76" s="222" t="s">
        <v>418</v>
      </c>
      <c r="B76" s="263">
        <v>0.11746522300873755</v>
      </c>
      <c r="C76" s="268">
        <v>284.56145846297517</v>
      </c>
      <c r="D76" s="223"/>
      <c r="E76" s="222" t="s">
        <v>418</v>
      </c>
      <c r="F76" s="263">
        <v>9.9561787613747496E-2</v>
      </c>
      <c r="G76" s="268">
        <v>818.74597474127813</v>
      </c>
      <c r="I76" s="216"/>
      <c r="K76" s="218"/>
      <c r="L76" s="219"/>
    </row>
    <row r="77" spans="1:12" ht="13.05" customHeight="1">
      <c r="A77" s="222" t="s">
        <v>411</v>
      </c>
      <c r="B77" s="263">
        <v>9.2019833585414962E-2</v>
      </c>
      <c r="C77" s="268">
        <v>222.91957893476419</v>
      </c>
      <c r="D77" s="223"/>
      <c r="E77" s="222" t="s">
        <v>411</v>
      </c>
      <c r="F77" s="263">
        <v>8.3407332688836808E-2</v>
      </c>
      <c r="G77" s="268">
        <v>685.89987724831053</v>
      </c>
      <c r="I77" s="216"/>
      <c r="K77" s="218"/>
      <c r="L77" s="219"/>
    </row>
    <row r="78" spans="1:12" ht="13.05" customHeight="1">
      <c r="A78" s="222" t="s">
        <v>409</v>
      </c>
      <c r="B78" s="263">
        <v>2.0291924015443302E-2</v>
      </c>
      <c r="C78" s="268">
        <v>49.157523775568038</v>
      </c>
      <c r="D78" s="223"/>
      <c r="E78" s="222" t="s">
        <v>409</v>
      </c>
      <c r="F78" s="263">
        <v>1.5461084303941927E-2</v>
      </c>
      <c r="G78" s="268">
        <v>127.144166877535</v>
      </c>
      <c r="I78" s="216"/>
      <c r="K78" s="218"/>
      <c r="L78" s="219"/>
    </row>
    <row r="79" spans="1:12" ht="13.05" customHeight="1">
      <c r="A79" s="222" t="s">
        <v>415</v>
      </c>
      <c r="B79" s="263">
        <v>0.10833076963878675</v>
      </c>
      <c r="C79" s="268">
        <v>262.43309309119286</v>
      </c>
      <c r="D79" s="223"/>
      <c r="E79" s="222" t="s">
        <v>415</v>
      </c>
      <c r="F79" s="263">
        <v>0.12245091254451763</v>
      </c>
      <c r="G79" s="268">
        <v>1006.9746049374542</v>
      </c>
      <c r="I79" s="216"/>
      <c r="K79" s="218"/>
      <c r="L79" s="219"/>
    </row>
    <row r="80" spans="1:12" ht="13.05" customHeight="1">
      <c r="A80" s="222" t="s">
        <v>407</v>
      </c>
      <c r="B80" s="263">
        <v>1.1185721336529257E-2</v>
      </c>
      <c r="C80" s="268">
        <v>27.097596173179006</v>
      </c>
      <c r="D80" s="223"/>
      <c r="E80" s="222" t="s">
        <v>407</v>
      </c>
      <c r="F80" s="263">
        <v>2.9197890385087171E-2</v>
      </c>
      <c r="G80" s="268">
        <v>240.10873846972083</v>
      </c>
      <c r="I80" s="216"/>
      <c r="K80" s="218"/>
      <c r="L80" s="219"/>
    </row>
    <row r="81" spans="1:12" ht="13.05" customHeight="1">
      <c r="A81" s="222" t="s">
        <v>406</v>
      </c>
      <c r="B81" s="263">
        <v>0.10362823067007043</v>
      </c>
      <c r="C81" s="268">
        <v>251.04111414507233</v>
      </c>
      <c r="D81" s="223"/>
      <c r="E81" s="222" t="s">
        <v>406</v>
      </c>
      <c r="F81" s="263">
        <v>0.12187933786835613</v>
      </c>
      <c r="G81" s="268">
        <v>1002.2742628023088</v>
      </c>
      <c r="I81" s="216"/>
      <c r="K81" s="218"/>
      <c r="L81" s="219"/>
    </row>
    <row r="82" spans="1:12" ht="13.05" customHeight="1">
      <c r="A82" s="222" t="s">
        <v>414</v>
      </c>
      <c r="B82" s="263">
        <v>3.461219177591935E-2</v>
      </c>
      <c r="C82" s="268">
        <v>83.848610849044007</v>
      </c>
      <c r="D82" s="223"/>
      <c r="E82" s="222" t="s">
        <v>414</v>
      </c>
      <c r="F82" s="263">
        <v>1.3371477762684802E-2</v>
      </c>
      <c r="G82" s="268">
        <v>109.960295580601</v>
      </c>
      <c r="I82" s="216"/>
      <c r="K82" s="218"/>
      <c r="L82" s="219"/>
    </row>
    <row r="83" spans="1:12" ht="13.05" customHeight="1">
      <c r="A83" s="222" t="s">
        <v>417</v>
      </c>
      <c r="B83" s="263">
        <v>6.0043760228474441E-3</v>
      </c>
      <c r="C83" s="268">
        <v>14.545700884546001</v>
      </c>
      <c r="D83" s="223"/>
      <c r="E83" s="222" t="s">
        <v>417</v>
      </c>
      <c r="F83" s="263">
        <v>3.8880016190921793E-3</v>
      </c>
      <c r="G83" s="268">
        <v>31.97296625256401</v>
      </c>
      <c r="I83" s="216"/>
      <c r="K83" s="218"/>
      <c r="L83" s="219"/>
    </row>
    <row r="84" spans="1:12" ht="13.05" customHeight="1">
      <c r="A84" s="222" t="s">
        <v>404</v>
      </c>
      <c r="B84" s="263">
        <v>6.5422349720359693E-2</v>
      </c>
      <c r="C84" s="268">
        <v>158.4867314397861</v>
      </c>
      <c r="D84" s="223"/>
      <c r="E84" s="222" t="s">
        <v>404</v>
      </c>
      <c r="F84" s="263">
        <v>5.4953959243651589E-2</v>
      </c>
      <c r="G84" s="268">
        <v>451.91367094962959</v>
      </c>
      <c r="I84" s="216"/>
      <c r="K84" s="218"/>
      <c r="L84" s="219"/>
    </row>
    <row r="85" spans="1:12" ht="13.05" customHeight="1">
      <c r="A85" s="222" t="s">
        <v>419</v>
      </c>
      <c r="B85" s="263">
        <v>7.0415035542414003E-2</v>
      </c>
      <c r="C85" s="268">
        <v>170.58159596888603</v>
      </c>
      <c r="D85" s="223"/>
      <c r="E85" s="222" t="s">
        <v>419</v>
      </c>
      <c r="F85" s="263">
        <v>4.7353611797187181E-2</v>
      </c>
      <c r="G85" s="268">
        <v>389.41224316722355</v>
      </c>
      <c r="I85" s="216"/>
      <c r="K85" s="218"/>
      <c r="L85" s="219"/>
    </row>
    <row r="86" spans="1:12" ht="13.05" customHeight="1">
      <c r="A86" s="222" t="s">
        <v>423</v>
      </c>
      <c r="B86" s="263">
        <v>2.7747609592652052E-2</v>
      </c>
      <c r="C86" s="268">
        <v>67.219046218973077</v>
      </c>
      <c r="D86" s="223"/>
      <c r="E86" s="222" t="s">
        <v>423</v>
      </c>
      <c r="F86" s="263">
        <v>2.6333833378865929E-2</v>
      </c>
      <c r="G86" s="268">
        <v>216.55617677436004</v>
      </c>
      <c r="I86" s="216"/>
      <c r="K86" s="218"/>
      <c r="L86" s="219"/>
    </row>
    <row r="87" spans="1:12" ht="13.05" customHeight="1">
      <c r="A87" s="222" t="s">
        <v>422</v>
      </c>
      <c r="B87" s="263">
        <v>9.4264296538880243E-2</v>
      </c>
      <c r="C87" s="268">
        <v>228.35682780847287</v>
      </c>
      <c r="D87" s="223"/>
      <c r="E87" s="222" t="s">
        <v>422</v>
      </c>
      <c r="F87" s="263">
        <v>5.9884325703641335E-2</v>
      </c>
      <c r="G87" s="268">
        <v>492.45852043321418</v>
      </c>
      <c r="I87" s="216"/>
      <c r="K87" s="218"/>
      <c r="L87" s="219"/>
    </row>
    <row r="88" spans="1:12" ht="13.05" customHeight="1">
      <c r="A88" s="222" t="s">
        <v>412</v>
      </c>
      <c r="B88" s="263">
        <v>5.1332994433406123E-2</v>
      </c>
      <c r="C88" s="268">
        <v>124.35503367797016</v>
      </c>
      <c r="D88" s="223"/>
      <c r="E88" s="222" t="s">
        <v>412</v>
      </c>
      <c r="F88" s="263">
        <v>5.6623888457322302E-2</v>
      </c>
      <c r="G88" s="268">
        <v>465.64632736897835</v>
      </c>
      <c r="I88" s="216"/>
      <c r="K88" s="218"/>
      <c r="L88" s="219"/>
    </row>
    <row r="89" spans="1:12" ht="13.05" customHeight="1">
      <c r="A89" s="222" t="s">
        <v>408</v>
      </c>
      <c r="B89" s="263">
        <v>8.603014849322875E-3</v>
      </c>
      <c r="C89" s="268">
        <v>20.840946707434004</v>
      </c>
      <c r="D89" s="223"/>
      <c r="E89" s="222" t="s">
        <v>408</v>
      </c>
      <c r="F89" s="263">
        <v>1.5585658837611071E-2</v>
      </c>
      <c r="G89" s="268">
        <v>128.16860507256396</v>
      </c>
      <c r="I89" s="216"/>
      <c r="K89" s="218"/>
      <c r="L89" s="219"/>
    </row>
    <row r="90" spans="1:12" ht="13.05" customHeight="1">
      <c r="A90" s="222" t="s">
        <v>413</v>
      </c>
      <c r="B90" s="263">
        <v>1.5237020796200809E-2</v>
      </c>
      <c r="C90" s="268">
        <v>36.911936565898024</v>
      </c>
      <c r="D90" s="223"/>
      <c r="E90" s="222" t="s">
        <v>413</v>
      </c>
      <c r="F90" s="263">
        <v>7.6185096606742955E-3</v>
      </c>
      <c r="G90" s="268">
        <v>62.650784680600985</v>
      </c>
      <c r="I90" s="216"/>
      <c r="K90" s="218"/>
      <c r="L90" s="219"/>
    </row>
    <row r="91" spans="1:12" ht="13.05" customHeight="1">
      <c r="A91" s="222" t="s">
        <v>503</v>
      </c>
      <c r="B91" s="263">
        <v>2.8692114682597698E-4</v>
      </c>
      <c r="C91" s="268">
        <v>0.69507125524799995</v>
      </c>
      <c r="D91" s="223"/>
      <c r="E91" s="222" t="s">
        <v>503</v>
      </c>
      <c r="F91" s="263">
        <v>9.9909779661760652E-4</v>
      </c>
      <c r="G91" s="268">
        <v>8.2160768600000011</v>
      </c>
      <c r="I91" s="216"/>
      <c r="K91" s="218"/>
      <c r="L91" s="219"/>
    </row>
    <row r="92" spans="1:12" ht="13.05" customHeight="1">
      <c r="A92" s="222" t="s">
        <v>410</v>
      </c>
      <c r="B92" s="263">
        <v>6.4977613548365884E-2</v>
      </c>
      <c r="C92" s="268">
        <v>157.40935065854512</v>
      </c>
      <c r="D92" s="223"/>
      <c r="E92" s="222" t="s">
        <v>410</v>
      </c>
      <c r="F92" s="263">
        <v>4.6488117321894666E-2</v>
      </c>
      <c r="G92" s="268">
        <v>382.29485270256384</v>
      </c>
      <c r="I92" s="216"/>
      <c r="K92" s="218"/>
      <c r="L92" s="219"/>
    </row>
    <row r="93" spans="1:12" ht="13.05" customHeight="1">
      <c r="A93" s="224" t="s">
        <v>502</v>
      </c>
      <c r="B93" s="265" t="s">
        <v>2</v>
      </c>
      <c r="C93" s="269">
        <v>70.689109529999996</v>
      </c>
      <c r="D93" s="225"/>
      <c r="E93" s="224" t="s">
        <v>502</v>
      </c>
      <c r="F93" s="265" t="s">
        <v>2</v>
      </c>
      <c r="G93" s="269">
        <v>1209.2123902400008</v>
      </c>
      <c r="I93" s="216"/>
      <c r="K93" s="218"/>
      <c r="L93" s="219"/>
    </row>
    <row r="94" spans="1:12" ht="13.05" customHeight="1">
      <c r="A94" s="226" t="s">
        <v>425</v>
      </c>
      <c r="B94" s="266">
        <v>1</v>
      </c>
      <c r="C94" s="270">
        <v>2422.5166493899928</v>
      </c>
      <c r="D94" s="227"/>
      <c r="E94" s="226" t="s">
        <v>504</v>
      </c>
      <c r="F94" s="266">
        <v>1</v>
      </c>
      <c r="G94" s="270">
        <v>8223.4961260199962</v>
      </c>
    </row>
    <row r="95" spans="1:12" ht="6" customHeight="1"/>
    <row r="96" spans="1:12" ht="37.200000000000003" customHeight="1">
      <c r="A96" s="325" t="s">
        <v>427</v>
      </c>
      <c r="B96" s="325"/>
      <c r="C96" s="325"/>
      <c r="D96" s="325"/>
      <c r="E96" s="325"/>
      <c r="F96" s="325"/>
      <c r="G96" s="325"/>
    </row>
    <row r="99" spans="1:5" ht="14.4">
      <c r="A99" s="4" t="s">
        <v>0</v>
      </c>
    </row>
    <row r="102" spans="1:5">
      <c r="E102" s="217"/>
    </row>
    <row r="103" spans="1:5">
      <c r="A103" s="228"/>
      <c r="E103" s="217"/>
    </row>
    <row r="104" spans="1:5">
      <c r="E104" s="217"/>
    </row>
    <row r="105" spans="1:5">
      <c r="E105" s="217"/>
    </row>
    <row r="106" spans="1:5">
      <c r="E106" s="217"/>
    </row>
    <row r="107" spans="1:5">
      <c r="E107" s="217"/>
    </row>
    <row r="108" spans="1:5">
      <c r="E108" s="217"/>
    </row>
    <row r="109" spans="1:5">
      <c r="E109" s="217"/>
    </row>
    <row r="110" spans="1:5">
      <c r="E110" s="217"/>
    </row>
    <row r="111" spans="1:5">
      <c r="E111" s="217"/>
    </row>
    <row r="112" spans="1:5">
      <c r="E112" s="217"/>
    </row>
    <row r="113" spans="5:5">
      <c r="E113" s="217"/>
    </row>
    <row r="114" spans="5:5">
      <c r="E114" s="217"/>
    </row>
    <row r="115" spans="5:5">
      <c r="E115" s="217"/>
    </row>
    <row r="116" spans="5:5">
      <c r="E116" s="217"/>
    </row>
    <row r="117" spans="5:5">
      <c r="E117" s="217"/>
    </row>
    <row r="118" spans="5:5">
      <c r="E118" s="217"/>
    </row>
    <row r="119" spans="5:5">
      <c r="E119" s="217"/>
    </row>
    <row r="120" spans="5:5">
      <c r="E120" s="217"/>
    </row>
    <row r="121" spans="5:5">
      <c r="E121" s="217"/>
    </row>
  </sheetData>
  <mergeCells count="1">
    <mergeCell ref="A96:G96"/>
  </mergeCells>
  <hyperlinks>
    <hyperlink ref="A99" location="Indice!A1" display="Indice" xr:uid="{273D115A-759F-4E3B-9078-C8E7BF31454B}"/>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4010-F67C-41CE-9AD4-274972A3643B}">
  <dimension ref="A1:G17"/>
  <sheetViews>
    <sheetView workbookViewId="0">
      <selection activeCell="A17" sqref="A17"/>
    </sheetView>
  </sheetViews>
  <sheetFormatPr defaultRowHeight="14.4"/>
  <cols>
    <col min="1" max="1" width="22.88671875" customWidth="1"/>
    <col min="2" max="6" width="13.21875" customWidth="1"/>
  </cols>
  <sheetData>
    <row r="1" spans="1:7">
      <c r="A1" s="14" t="s">
        <v>433</v>
      </c>
    </row>
    <row r="2" spans="1:7">
      <c r="A2" s="14"/>
    </row>
    <row r="3" spans="1:7" ht="41.4" customHeight="1">
      <c r="A3" s="39" t="s">
        <v>4</v>
      </c>
      <c r="B3" s="33" t="s">
        <v>434</v>
      </c>
      <c r="C3" s="33" t="s">
        <v>127</v>
      </c>
      <c r="D3" s="33" t="s">
        <v>128</v>
      </c>
      <c r="E3" s="34" t="s">
        <v>436</v>
      </c>
      <c r="F3" s="34" t="s">
        <v>435</v>
      </c>
    </row>
    <row r="4" spans="1:7" ht="13.05" customHeight="1">
      <c r="A4" s="6" t="s">
        <v>5</v>
      </c>
      <c r="B4" s="105">
        <v>4705</v>
      </c>
      <c r="C4" s="40">
        <v>122</v>
      </c>
      <c r="D4" s="40">
        <v>225</v>
      </c>
      <c r="E4" s="40">
        <v>357</v>
      </c>
      <c r="F4" s="105">
        <v>5409</v>
      </c>
      <c r="G4" s="271"/>
    </row>
    <row r="5" spans="1:7" ht="13.05" customHeight="1">
      <c r="A5" s="6" t="s">
        <v>6</v>
      </c>
      <c r="B5" s="105">
        <v>4176</v>
      </c>
      <c r="C5" s="40">
        <v>59</v>
      </c>
      <c r="D5" s="40">
        <v>175</v>
      </c>
      <c r="E5" s="40">
        <v>260</v>
      </c>
      <c r="F5" s="105">
        <v>4670</v>
      </c>
      <c r="G5" s="271"/>
    </row>
    <row r="6" spans="1:7" ht="13.05" customHeight="1">
      <c r="A6" s="6" t="s">
        <v>7</v>
      </c>
      <c r="B6" s="105">
        <v>4721</v>
      </c>
      <c r="C6" s="40">
        <v>64</v>
      </c>
      <c r="D6" s="40">
        <v>884</v>
      </c>
      <c r="E6" s="40">
        <v>292</v>
      </c>
      <c r="F6" s="105">
        <v>5961</v>
      </c>
      <c r="G6" s="271"/>
    </row>
    <row r="7" spans="1:7" ht="13.05" customHeight="1">
      <c r="A7" s="6" t="s">
        <v>8</v>
      </c>
      <c r="B7" s="105">
        <v>4854</v>
      </c>
      <c r="C7" s="40">
        <v>92</v>
      </c>
      <c r="D7" s="40">
        <v>299</v>
      </c>
      <c r="E7" s="40">
        <v>234</v>
      </c>
      <c r="F7" s="105">
        <v>5479</v>
      </c>
      <c r="G7" s="271"/>
    </row>
    <row r="8" spans="1:7" ht="13.05" customHeight="1">
      <c r="A8" s="6" t="s">
        <v>9</v>
      </c>
      <c r="B8" s="105">
        <v>1692</v>
      </c>
      <c r="C8" s="40">
        <v>30</v>
      </c>
      <c r="D8" s="40">
        <v>98</v>
      </c>
      <c r="E8" s="40">
        <v>147</v>
      </c>
      <c r="F8" s="105">
        <v>1967</v>
      </c>
      <c r="G8" s="271"/>
    </row>
    <row r="9" spans="1:7" ht="13.05" customHeight="1">
      <c r="A9" s="196" t="s">
        <v>424</v>
      </c>
      <c r="B9" s="40">
        <v>228</v>
      </c>
      <c r="C9" s="40">
        <v>2</v>
      </c>
      <c r="D9" s="40">
        <v>34</v>
      </c>
      <c r="E9" s="40">
        <v>59</v>
      </c>
      <c r="F9" s="197">
        <v>323</v>
      </c>
      <c r="G9" s="271"/>
    </row>
    <row r="10" spans="1:7" ht="13.05" customHeight="1">
      <c r="A10" s="39" t="s">
        <v>504</v>
      </c>
      <c r="B10" s="106">
        <v>20288</v>
      </c>
      <c r="C10" s="107">
        <v>307</v>
      </c>
      <c r="D10" s="106">
        <v>1691</v>
      </c>
      <c r="E10" s="106">
        <v>1291</v>
      </c>
      <c r="F10" s="106">
        <v>23579</v>
      </c>
      <c r="G10" s="271"/>
    </row>
    <row r="11" spans="1:7" ht="6.6" customHeight="1">
      <c r="A11" s="98"/>
      <c r="B11" s="189"/>
      <c r="C11" s="100"/>
      <c r="D11" s="189"/>
      <c r="E11" s="189"/>
      <c r="F11" s="189"/>
      <c r="G11" s="271"/>
    </row>
    <row r="12" spans="1:7" ht="23.4" customHeight="1">
      <c r="A12" s="272" t="s">
        <v>426</v>
      </c>
      <c r="B12" s="272"/>
      <c r="C12" s="272"/>
      <c r="D12" s="272"/>
      <c r="E12" s="272"/>
      <c r="F12" s="272"/>
    </row>
    <row r="13" spans="1:7" ht="3.6" customHeight="1">
      <c r="A13" s="46"/>
      <c r="B13" s="46"/>
      <c r="C13" s="46"/>
      <c r="D13" s="46"/>
      <c r="E13" s="46"/>
      <c r="F13" s="46"/>
    </row>
    <row r="14" spans="1:7">
      <c r="A14" s="3" t="s">
        <v>122</v>
      </c>
    </row>
    <row r="17" spans="1:6">
      <c r="A17" s="4" t="s">
        <v>0</v>
      </c>
      <c r="B17" s="271"/>
      <c r="C17" s="271"/>
      <c r="D17" s="271"/>
      <c r="E17" s="271"/>
      <c r="F17" s="271"/>
    </row>
  </sheetData>
  <mergeCells count="1">
    <mergeCell ref="A12:F12"/>
  </mergeCells>
  <hyperlinks>
    <hyperlink ref="A17" location="Indice!A1" display="Indice" xr:uid="{A09443BE-135A-48A7-977C-BD13AF07301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8D94-EE38-4FBA-B4D5-E69562005236}">
  <dimension ref="A1:M43"/>
  <sheetViews>
    <sheetView topLeftCell="A22" workbookViewId="0">
      <selection activeCell="A43" sqref="A43"/>
    </sheetView>
  </sheetViews>
  <sheetFormatPr defaultRowHeight="14.4"/>
  <cols>
    <col min="1" max="6" width="12.5546875" style="20" customWidth="1"/>
    <col min="7" max="16384" width="8.88671875" style="20"/>
  </cols>
  <sheetData>
    <row r="1" spans="1:1">
      <c r="A1" s="198" t="s">
        <v>438</v>
      </c>
    </row>
    <row r="2" spans="1:1">
      <c r="A2"/>
    </row>
    <row r="3" spans="1:1">
      <c r="A3"/>
    </row>
    <row r="21" spans="1:13">
      <c r="A21" s="3" t="s">
        <v>122</v>
      </c>
    </row>
    <row r="24" spans="1:13" ht="40.799999999999997">
      <c r="A24" s="236" t="s">
        <v>4</v>
      </c>
      <c r="B24" s="241" t="s">
        <v>434</v>
      </c>
      <c r="C24" s="241" t="s">
        <v>127</v>
      </c>
      <c r="D24" s="241" t="s">
        <v>128</v>
      </c>
      <c r="E24" s="241" t="s">
        <v>507</v>
      </c>
      <c r="F24" s="241" t="s">
        <v>435</v>
      </c>
    </row>
    <row r="25" spans="1:13" ht="13.05" customHeight="1">
      <c r="A25" s="22" t="s">
        <v>5</v>
      </c>
      <c r="B25" s="244">
        <v>0.87</v>
      </c>
      <c r="C25" s="244">
        <v>2.3E-2</v>
      </c>
      <c r="D25" s="244">
        <v>4.2000000000000003E-2</v>
      </c>
      <c r="E25" s="244">
        <v>6.6000000000000003E-2</v>
      </c>
      <c r="F25" s="244">
        <v>1</v>
      </c>
      <c r="H25" s="188"/>
      <c r="I25" s="188"/>
      <c r="J25" s="188"/>
      <c r="K25" s="188"/>
      <c r="L25" s="188"/>
      <c r="M25" s="188"/>
    </row>
    <row r="26" spans="1:13" ht="13.05" customHeight="1">
      <c r="A26" s="22" t="s">
        <v>6</v>
      </c>
      <c r="B26" s="244">
        <v>0.89400000000000002</v>
      </c>
      <c r="C26" s="244">
        <v>1.2999999999999999E-2</v>
      </c>
      <c r="D26" s="244">
        <v>3.6999999999999998E-2</v>
      </c>
      <c r="E26" s="244">
        <v>5.6000000000000001E-2</v>
      </c>
      <c r="F26" s="244">
        <v>1</v>
      </c>
      <c r="H26" s="188"/>
      <c r="I26" s="188"/>
      <c r="J26" s="188"/>
      <c r="K26" s="188"/>
      <c r="L26" s="188"/>
    </row>
    <row r="27" spans="1:13" ht="13.05" customHeight="1">
      <c r="A27" s="22" t="s">
        <v>7</v>
      </c>
      <c r="B27" s="244">
        <v>0.79200000000000004</v>
      </c>
      <c r="C27" s="244">
        <v>1.0999999999999999E-2</v>
      </c>
      <c r="D27" s="244">
        <v>0.14799999999999999</v>
      </c>
      <c r="E27" s="244">
        <v>4.9000000000000002E-2</v>
      </c>
      <c r="F27" s="244">
        <v>1</v>
      </c>
      <c r="H27" s="188"/>
      <c r="I27" s="188"/>
      <c r="J27" s="188"/>
      <c r="K27" s="188"/>
      <c r="L27" s="188"/>
    </row>
    <row r="28" spans="1:13" ht="13.05" customHeight="1">
      <c r="A28" s="22" t="s">
        <v>8</v>
      </c>
      <c r="B28" s="244">
        <v>0.88600000000000001</v>
      </c>
      <c r="C28" s="244">
        <v>1.7000000000000001E-2</v>
      </c>
      <c r="D28" s="244">
        <v>5.5E-2</v>
      </c>
      <c r="E28" s="244">
        <v>4.2999999999999997E-2</v>
      </c>
      <c r="F28" s="244">
        <v>1</v>
      </c>
      <c r="H28" s="188"/>
      <c r="I28" s="188"/>
      <c r="J28" s="188"/>
      <c r="K28" s="188"/>
      <c r="L28" s="188"/>
    </row>
    <row r="29" spans="1:13" ht="13.05" customHeight="1">
      <c r="A29" s="22" t="s">
        <v>9</v>
      </c>
      <c r="B29" s="244">
        <v>0.86</v>
      </c>
      <c r="C29" s="244">
        <v>1.4999999999999999E-2</v>
      </c>
      <c r="D29" s="244">
        <v>0.05</v>
      </c>
      <c r="E29" s="244">
        <v>7.4999999999999997E-2</v>
      </c>
      <c r="F29" s="244">
        <v>1</v>
      </c>
      <c r="H29" s="188"/>
      <c r="I29" s="188"/>
      <c r="J29" s="188"/>
      <c r="K29" s="188"/>
      <c r="L29" s="188"/>
    </row>
    <row r="30" spans="1:13" ht="13.05" customHeight="1">
      <c r="A30" s="238" t="s">
        <v>424</v>
      </c>
      <c r="B30" s="244">
        <v>0.70599999999999996</v>
      </c>
      <c r="C30" s="244">
        <v>6.0000000000000001E-3</v>
      </c>
      <c r="D30" s="244">
        <v>0.105</v>
      </c>
      <c r="E30" s="244">
        <v>0.183</v>
      </c>
      <c r="F30" s="244">
        <v>1</v>
      </c>
      <c r="H30" s="188"/>
      <c r="I30" s="188"/>
      <c r="J30" s="188"/>
      <c r="K30" s="188"/>
      <c r="L30" s="188"/>
    </row>
    <row r="31" spans="1:13" ht="13.05" customHeight="1">
      <c r="A31" s="236" t="s">
        <v>425</v>
      </c>
      <c r="B31" s="245">
        <v>0.86</v>
      </c>
      <c r="C31" s="245">
        <v>1.2999999999999999E-2</v>
      </c>
      <c r="D31" s="245">
        <v>7.1999999999999995E-2</v>
      </c>
      <c r="E31" s="245">
        <v>5.5E-2</v>
      </c>
      <c r="F31" s="245">
        <v>1</v>
      </c>
      <c r="H31" s="188"/>
      <c r="I31" s="188"/>
      <c r="J31" s="188"/>
      <c r="K31" s="188"/>
      <c r="L31" s="188"/>
    </row>
    <row r="32" spans="1:13" ht="13.05" customHeight="1">
      <c r="A32" s="242"/>
      <c r="B32" s="243"/>
      <c r="C32" s="243"/>
      <c r="D32" s="243"/>
      <c r="E32" s="243"/>
      <c r="F32" s="243"/>
    </row>
    <row r="33" spans="1:6" ht="46.2" customHeight="1">
      <c r="A33" s="236" t="s">
        <v>4</v>
      </c>
      <c r="B33" s="241" t="s">
        <v>434</v>
      </c>
      <c r="C33" s="241" t="s">
        <v>127</v>
      </c>
      <c r="D33" s="241" t="s">
        <v>128</v>
      </c>
      <c r="E33" s="241" t="s">
        <v>507</v>
      </c>
      <c r="F33" s="241" t="s">
        <v>435</v>
      </c>
    </row>
    <row r="34" spans="1:6" ht="13.05" customHeight="1">
      <c r="A34" s="22" t="s">
        <v>5</v>
      </c>
      <c r="B34" s="191">
        <v>4705</v>
      </c>
      <c r="C34" s="191">
        <v>122</v>
      </c>
      <c r="D34" s="191">
        <v>225</v>
      </c>
      <c r="E34" s="191">
        <v>357</v>
      </c>
      <c r="F34" s="191">
        <v>5409</v>
      </c>
    </row>
    <row r="35" spans="1:6" ht="13.05" customHeight="1">
      <c r="A35" s="22" t="s">
        <v>6</v>
      </c>
      <c r="B35" s="191">
        <v>4176</v>
      </c>
      <c r="C35" s="191">
        <v>59</v>
      </c>
      <c r="D35" s="191">
        <v>175</v>
      </c>
      <c r="E35" s="191">
        <v>260</v>
      </c>
      <c r="F35" s="191">
        <v>4670</v>
      </c>
    </row>
    <row r="36" spans="1:6" ht="13.05" customHeight="1">
      <c r="A36" s="22" t="s">
        <v>7</v>
      </c>
      <c r="B36" s="191">
        <v>4721</v>
      </c>
      <c r="C36" s="191">
        <v>64</v>
      </c>
      <c r="D36" s="191">
        <v>884</v>
      </c>
      <c r="E36" s="191">
        <v>292</v>
      </c>
      <c r="F36" s="191">
        <v>5961</v>
      </c>
    </row>
    <row r="37" spans="1:6" ht="13.05" customHeight="1">
      <c r="A37" s="22" t="s">
        <v>8</v>
      </c>
      <c r="B37" s="191">
        <v>4854</v>
      </c>
      <c r="C37" s="191">
        <v>92</v>
      </c>
      <c r="D37" s="191">
        <v>299</v>
      </c>
      <c r="E37" s="191">
        <v>234</v>
      </c>
      <c r="F37" s="191">
        <v>5479</v>
      </c>
    </row>
    <row r="38" spans="1:6" ht="13.05" customHeight="1">
      <c r="A38" s="22" t="s">
        <v>9</v>
      </c>
      <c r="B38" s="191">
        <v>1692</v>
      </c>
      <c r="C38" s="191">
        <v>30</v>
      </c>
      <c r="D38" s="191">
        <v>98</v>
      </c>
      <c r="E38" s="191">
        <v>147</v>
      </c>
      <c r="F38" s="191">
        <v>1967</v>
      </c>
    </row>
    <row r="39" spans="1:6" ht="13.05" customHeight="1">
      <c r="A39" s="238" t="s">
        <v>424</v>
      </c>
      <c r="B39" s="239">
        <v>228</v>
      </c>
      <c r="C39" s="239">
        <v>2</v>
      </c>
      <c r="D39" s="239">
        <v>34</v>
      </c>
      <c r="E39" s="239">
        <v>59</v>
      </c>
      <c r="F39" s="239">
        <v>323</v>
      </c>
    </row>
    <row r="40" spans="1:6" ht="13.05" customHeight="1">
      <c r="A40" s="236" t="s">
        <v>425</v>
      </c>
      <c r="B40" s="240">
        <v>20288</v>
      </c>
      <c r="C40" s="240">
        <v>307</v>
      </c>
      <c r="D40" s="240">
        <v>1691</v>
      </c>
      <c r="E40" s="240">
        <v>1293</v>
      </c>
      <c r="F40" s="240">
        <v>23579</v>
      </c>
    </row>
    <row r="43" spans="1:6">
      <c r="A43" s="4" t="s">
        <v>0</v>
      </c>
    </row>
  </sheetData>
  <hyperlinks>
    <hyperlink ref="A43" location="Indice!A1" display="Indice" xr:uid="{8630EAAF-209F-4173-B5C8-866A08BEC9F4}"/>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AC58C-7DC6-4F1A-A79E-2D9146DD8C65}">
  <dimension ref="A1:F15"/>
  <sheetViews>
    <sheetView workbookViewId="0">
      <selection activeCell="A15" sqref="A15"/>
    </sheetView>
  </sheetViews>
  <sheetFormatPr defaultRowHeight="14.4"/>
  <cols>
    <col min="1" max="1" width="21.21875" customWidth="1"/>
    <col min="2" max="6" width="14.44140625" customWidth="1"/>
  </cols>
  <sheetData>
    <row r="1" spans="1:6">
      <c r="A1" s="14" t="s">
        <v>440</v>
      </c>
    </row>
    <row r="2" spans="1:6">
      <c r="A2" s="14"/>
    </row>
    <row r="3" spans="1:6" ht="41.4" customHeight="1">
      <c r="A3" s="39" t="s">
        <v>4</v>
      </c>
      <c r="B3" s="33" t="s">
        <v>434</v>
      </c>
      <c r="C3" s="33" t="s">
        <v>127</v>
      </c>
      <c r="D3" s="33" t="s">
        <v>128</v>
      </c>
      <c r="E3" s="34" t="s">
        <v>436</v>
      </c>
      <c r="F3" s="34" t="s">
        <v>441</v>
      </c>
    </row>
    <row r="4" spans="1:6" ht="13.05" customHeight="1">
      <c r="A4" s="6" t="s">
        <v>5</v>
      </c>
      <c r="B4" s="200">
        <v>819.4</v>
      </c>
      <c r="C4" s="200">
        <v>29.6</v>
      </c>
      <c r="D4" s="200">
        <v>63.6</v>
      </c>
      <c r="E4" s="47">
        <v>1227.2</v>
      </c>
      <c r="F4" s="47">
        <v>2139.8000000000002</v>
      </c>
    </row>
    <row r="5" spans="1:6" ht="13.05" customHeight="1">
      <c r="A5" s="6" t="s">
        <v>6</v>
      </c>
      <c r="B5" s="200">
        <v>714.1</v>
      </c>
      <c r="C5" s="200">
        <v>16.5</v>
      </c>
      <c r="D5" s="200">
        <v>127.8</v>
      </c>
      <c r="E5" s="47">
        <v>915.4</v>
      </c>
      <c r="F5" s="47">
        <v>1773.8</v>
      </c>
    </row>
    <row r="6" spans="1:6" ht="13.05" customHeight="1">
      <c r="A6" s="6" t="s">
        <v>7</v>
      </c>
      <c r="B6" s="200">
        <v>678.5</v>
      </c>
      <c r="C6" s="200">
        <v>26.6</v>
      </c>
      <c r="D6" s="200">
        <v>198.1</v>
      </c>
      <c r="E6" s="47">
        <v>1249.5</v>
      </c>
      <c r="F6" s="47">
        <v>2152.8000000000002</v>
      </c>
    </row>
    <row r="7" spans="1:6" ht="13.05" customHeight="1">
      <c r="A7" s="6" t="s">
        <v>8</v>
      </c>
      <c r="B7" s="200">
        <v>837.4</v>
      </c>
      <c r="C7" s="200">
        <v>39.4</v>
      </c>
      <c r="D7" s="200">
        <v>203.4</v>
      </c>
      <c r="E7" s="47">
        <v>1205.5999999999999</v>
      </c>
      <c r="F7" s="47">
        <v>2285.8000000000002</v>
      </c>
    </row>
    <row r="8" spans="1:6" ht="13.05" customHeight="1">
      <c r="A8" s="6" t="s">
        <v>9</v>
      </c>
      <c r="B8" s="200">
        <v>298.89999999999998</v>
      </c>
      <c r="C8" s="200">
        <v>13.7</v>
      </c>
      <c r="D8" s="200">
        <v>62.1</v>
      </c>
      <c r="E8" s="47">
        <v>629.9</v>
      </c>
      <c r="F8" s="47">
        <v>1004.6</v>
      </c>
    </row>
    <row r="9" spans="1:6" ht="13.05" customHeight="1">
      <c r="A9" s="196" t="s">
        <v>424</v>
      </c>
      <c r="B9" s="200">
        <v>89.1</v>
      </c>
      <c r="C9" s="200">
        <v>0.2</v>
      </c>
      <c r="D9" s="200">
        <v>721.9</v>
      </c>
      <c r="E9" s="47">
        <v>468.6</v>
      </c>
      <c r="F9" s="199">
        <v>1279.9000000000001</v>
      </c>
    </row>
    <row r="10" spans="1:6" ht="13.05" customHeight="1">
      <c r="A10" s="39" t="s">
        <v>425</v>
      </c>
      <c r="B10" s="52">
        <v>3437.5</v>
      </c>
      <c r="C10" s="52">
        <v>126.1</v>
      </c>
      <c r="D10" s="52">
        <v>1377.1</v>
      </c>
      <c r="E10" s="52">
        <v>5696.2</v>
      </c>
      <c r="F10" s="52">
        <v>10646</v>
      </c>
    </row>
    <row r="12" spans="1:6">
      <c r="A12" s="3" t="s">
        <v>122</v>
      </c>
    </row>
    <row r="15" spans="1:6">
      <c r="A15" s="4" t="s">
        <v>0</v>
      </c>
    </row>
  </sheetData>
  <hyperlinks>
    <hyperlink ref="A15" location="Indice!A1" display="Indice" xr:uid="{B345DB55-7E7E-4F11-9BC1-237ED9D3CD4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9FC1-0684-481B-BBAD-550CBC3206D0}">
  <dimension ref="A1:F44"/>
  <sheetViews>
    <sheetView topLeftCell="A19" workbookViewId="0">
      <selection activeCell="A44" sqref="A44"/>
    </sheetView>
  </sheetViews>
  <sheetFormatPr defaultRowHeight="14.4"/>
  <cols>
    <col min="1" max="1" width="21.21875" customWidth="1"/>
    <col min="2" max="6" width="13.109375" customWidth="1"/>
  </cols>
  <sheetData>
    <row r="1" spans="1:1">
      <c r="A1" s="195" t="s">
        <v>442</v>
      </c>
    </row>
    <row r="22" spans="1:6">
      <c r="A22" s="3" t="s">
        <v>122</v>
      </c>
    </row>
    <row r="23" spans="1:6">
      <c r="A23" s="3"/>
    </row>
    <row r="24" spans="1:6">
      <c r="A24" s="3"/>
    </row>
    <row r="25" spans="1:6" ht="40.799999999999997">
      <c r="A25" s="236" t="s">
        <v>4</v>
      </c>
      <c r="B25" s="241" t="s">
        <v>434</v>
      </c>
      <c r="C25" s="241" t="s">
        <v>127</v>
      </c>
      <c r="D25" s="241" t="s">
        <v>128</v>
      </c>
      <c r="E25" s="241" t="s">
        <v>507</v>
      </c>
      <c r="F25" s="241" t="s">
        <v>441</v>
      </c>
    </row>
    <row r="26" spans="1:6" ht="13.05" customHeight="1">
      <c r="A26" s="22" t="s">
        <v>5</v>
      </c>
      <c r="B26" s="244">
        <f>+B35/$F35</f>
        <v>0.38291494557310252</v>
      </c>
      <c r="C26" s="244">
        <f t="shared" ref="C26:F26" si="0">+C35/$F35</f>
        <v>1.383316818893884E-2</v>
      </c>
      <c r="D26" s="244">
        <f t="shared" si="0"/>
        <v>2.9729687659148723E-2</v>
      </c>
      <c r="E26" s="244">
        <f t="shared" si="0"/>
        <v>0.57352219857881059</v>
      </c>
      <c r="F26" s="244">
        <f t="shared" si="0"/>
        <v>1</v>
      </c>
    </row>
    <row r="27" spans="1:6" ht="13.05" customHeight="1">
      <c r="A27" s="22" t="s">
        <v>6</v>
      </c>
      <c r="B27" s="244">
        <f t="shared" ref="B27:F27" si="1">+B36/$F36</f>
        <v>0.4025880670872371</v>
      </c>
      <c r="C27" s="244">
        <f t="shared" si="1"/>
        <v>9.3217436798330288E-3</v>
      </c>
      <c r="D27" s="244">
        <f t="shared" si="1"/>
        <v>7.2059910230290888E-2</v>
      </c>
      <c r="E27" s="244">
        <f t="shared" si="1"/>
        <v>0.51603027900263931</v>
      </c>
      <c r="F27" s="244">
        <f t="shared" si="1"/>
        <v>1</v>
      </c>
    </row>
    <row r="28" spans="1:6" ht="13.05" customHeight="1">
      <c r="A28" s="22" t="s">
        <v>7</v>
      </c>
      <c r="B28" s="244">
        <f t="shared" ref="B28:F28" si="2">+B37/$F37</f>
        <v>0.31517159419372998</v>
      </c>
      <c r="C28" s="244">
        <f t="shared" si="2"/>
        <v>1.2353206650894564E-2</v>
      </c>
      <c r="D28" s="244">
        <f t="shared" si="2"/>
        <v>9.2041394241641983E-2</v>
      </c>
      <c r="E28" s="244">
        <f t="shared" si="2"/>
        <v>0.5804338049137342</v>
      </c>
      <c r="F28" s="244">
        <f t="shared" si="2"/>
        <v>1</v>
      </c>
    </row>
    <row r="29" spans="1:6" ht="13.05" customHeight="1">
      <c r="A29" s="22" t="s">
        <v>8</v>
      </c>
      <c r="B29" s="244">
        <f t="shared" ref="B29:F29" si="3">+B38/$F38</f>
        <v>0.36635574689604566</v>
      </c>
      <c r="C29" s="244">
        <f t="shared" si="3"/>
        <v>1.7248380025621304E-2</v>
      </c>
      <c r="D29" s="244">
        <f t="shared" si="3"/>
        <v>8.8988968133591279E-2</v>
      </c>
      <c r="E29" s="244">
        <f t="shared" si="3"/>
        <v>0.52740690494474263</v>
      </c>
      <c r="F29" s="244">
        <f t="shared" si="3"/>
        <v>1</v>
      </c>
    </row>
    <row r="30" spans="1:6" ht="13.05" customHeight="1">
      <c r="A30" s="22" t="s">
        <v>9</v>
      </c>
      <c r="B30" s="244">
        <f t="shared" ref="B30:F30" si="4">+B39/$F39</f>
        <v>0.29754636132506757</v>
      </c>
      <c r="C30" s="244">
        <f t="shared" si="4"/>
        <v>1.3622794208751709E-2</v>
      </c>
      <c r="D30" s="244">
        <f t="shared" si="4"/>
        <v>6.1837172445566399E-2</v>
      </c>
      <c r="E30" s="244">
        <f t="shared" si="4"/>
        <v>0.62699367202061451</v>
      </c>
      <c r="F30" s="244">
        <f t="shared" si="4"/>
        <v>1</v>
      </c>
    </row>
    <row r="31" spans="1:6" ht="13.05" customHeight="1">
      <c r="A31" s="238" t="s">
        <v>424</v>
      </c>
      <c r="B31" s="244">
        <f t="shared" ref="B31:F31" si="5">+B40/$F40</f>
        <v>6.9629618533937829E-2</v>
      </c>
      <c r="C31" s="244">
        <f t="shared" si="5"/>
        <v>1.7453218082808905E-4</v>
      </c>
      <c r="D31" s="244">
        <f t="shared" si="5"/>
        <v>0.56405363811959941</v>
      </c>
      <c r="E31" s="244">
        <f t="shared" si="5"/>
        <v>0.36614221116563483</v>
      </c>
      <c r="F31" s="244">
        <f t="shared" si="5"/>
        <v>1</v>
      </c>
    </row>
    <row r="32" spans="1:6" ht="13.05" customHeight="1">
      <c r="A32" s="236" t="s">
        <v>425</v>
      </c>
      <c r="B32" s="245">
        <f t="shared" ref="B32:F32" si="6">+B41/$F41</f>
        <v>0.32288697403217442</v>
      </c>
      <c r="C32" s="245">
        <f t="shared" si="6"/>
        <v>1.1841572341636148E-2</v>
      </c>
      <c r="D32" s="245">
        <f t="shared" si="6"/>
        <v>0.12934919919884919</v>
      </c>
      <c r="E32" s="245">
        <f t="shared" si="6"/>
        <v>0.53505577752987743</v>
      </c>
      <c r="F32" s="245">
        <f t="shared" si="6"/>
        <v>1</v>
      </c>
    </row>
    <row r="34" spans="1:6" ht="46.8" customHeight="1">
      <c r="A34" s="236" t="s">
        <v>4</v>
      </c>
      <c r="B34" s="241" t="s">
        <v>434</v>
      </c>
      <c r="C34" s="241" t="s">
        <v>127</v>
      </c>
      <c r="D34" s="241" t="s">
        <v>128</v>
      </c>
      <c r="E34" s="241" t="s">
        <v>507</v>
      </c>
      <c r="F34" s="241" t="s">
        <v>441</v>
      </c>
    </row>
    <row r="35" spans="1:6" ht="13.05" customHeight="1">
      <c r="A35" s="22" t="s">
        <v>5</v>
      </c>
      <c r="B35" s="214">
        <v>819.37413709059979</v>
      </c>
      <c r="C35" s="214">
        <v>29.600673410845001</v>
      </c>
      <c r="D35" s="214">
        <v>63.616574524740003</v>
      </c>
      <c r="E35" s="214">
        <v>1227.2418770687602</v>
      </c>
      <c r="F35" s="214">
        <v>2139.8332620949436</v>
      </c>
    </row>
    <row r="36" spans="1:6" ht="13.05" customHeight="1">
      <c r="A36" s="22" t="s">
        <v>6</v>
      </c>
      <c r="B36" s="214">
        <v>714.12476451891393</v>
      </c>
      <c r="C36" s="214">
        <v>16.535234286573999</v>
      </c>
      <c r="D36" s="214">
        <v>127.82238379984</v>
      </c>
      <c r="E36" s="214">
        <v>915.3525193719579</v>
      </c>
      <c r="F36" s="214">
        <v>1773.8349019772852</v>
      </c>
    </row>
    <row r="37" spans="1:6" ht="13.05" customHeight="1">
      <c r="A37" s="22" t="s">
        <v>7</v>
      </c>
      <c r="B37" s="214">
        <v>678.49532099301962</v>
      </c>
      <c r="C37" s="214">
        <v>26.593744697498998</v>
      </c>
      <c r="D37" s="214">
        <v>198.14493590510995</v>
      </c>
      <c r="E37" s="214">
        <v>1249.5466851561159</v>
      </c>
      <c r="F37" s="214">
        <v>2152.7806867517429</v>
      </c>
    </row>
    <row r="38" spans="1:6" ht="13.05" customHeight="1">
      <c r="A38" s="22" t="s">
        <v>8</v>
      </c>
      <c r="B38" s="214">
        <v>837.43330567501778</v>
      </c>
      <c r="C38" s="214">
        <v>39.427163419094995</v>
      </c>
      <c r="D38" s="214">
        <v>203.41519515966007</v>
      </c>
      <c r="E38" s="214">
        <v>1205.571665207234</v>
      </c>
      <c r="F38" s="214">
        <v>2285.8473294610048</v>
      </c>
    </row>
    <row r="39" spans="1:6" ht="13.05" customHeight="1">
      <c r="A39" s="22" t="s">
        <v>9</v>
      </c>
      <c r="B39" s="214">
        <v>298.91226909245131</v>
      </c>
      <c r="C39" s="214">
        <v>13.685330615987002</v>
      </c>
      <c r="D39" s="214">
        <v>62.121040390649995</v>
      </c>
      <c r="E39" s="214">
        <v>629.87193113593196</v>
      </c>
      <c r="F39" s="214">
        <v>1004.5905712350201</v>
      </c>
    </row>
    <row r="40" spans="1:6" ht="13.05" customHeight="1">
      <c r="A40" s="238" t="s">
        <v>424</v>
      </c>
      <c r="B40" s="246">
        <v>89.119053190000002</v>
      </c>
      <c r="C40" s="246">
        <v>0.223384</v>
      </c>
      <c r="D40" s="246">
        <v>721.93309738000005</v>
      </c>
      <c r="E40" s="246">
        <v>468.6259652</v>
      </c>
      <c r="F40" s="246">
        <v>1279.9014997699999</v>
      </c>
    </row>
    <row r="41" spans="1:6" ht="13.05" customHeight="1">
      <c r="A41" s="236" t="s">
        <v>425</v>
      </c>
      <c r="B41" s="247">
        <v>3437.4588505600022</v>
      </c>
      <c r="C41" s="247">
        <v>126.06553043000001</v>
      </c>
      <c r="D41" s="247">
        <v>1377.05322716</v>
      </c>
      <c r="E41" s="247">
        <v>5696.2106431399998</v>
      </c>
      <c r="F41" s="247">
        <v>10646.012775409989</v>
      </c>
    </row>
    <row r="44" spans="1:6">
      <c r="A44" s="4" t="s">
        <v>0</v>
      </c>
    </row>
  </sheetData>
  <hyperlinks>
    <hyperlink ref="A44" location="Indice!A1" display="Indice" xr:uid="{749ECFB8-D5CD-4C0C-98C5-B5F00B0DA215}"/>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0D62-7226-42C9-B5DE-8C48CEE67F28}">
  <dimension ref="A1:D16"/>
  <sheetViews>
    <sheetView workbookViewId="0">
      <selection activeCell="A16" sqref="A16"/>
    </sheetView>
  </sheetViews>
  <sheetFormatPr defaultRowHeight="14.4"/>
  <cols>
    <col min="1" max="2" width="27.21875" customWidth="1"/>
    <col min="3" max="3" width="33.44140625" customWidth="1"/>
    <col min="4" max="4" width="28.5546875" customWidth="1"/>
  </cols>
  <sheetData>
    <row r="1" spans="1:4">
      <c r="A1" s="9" t="s">
        <v>443</v>
      </c>
    </row>
    <row r="2" spans="1:4" ht="10.199999999999999" customHeight="1">
      <c r="A2" s="9"/>
    </row>
    <row r="3" spans="1:4">
      <c r="A3" s="34" t="s">
        <v>444</v>
      </c>
      <c r="B3" s="34" t="s">
        <v>445</v>
      </c>
      <c r="C3" s="34" t="s">
        <v>446</v>
      </c>
      <c r="D3" s="34" t="s">
        <v>283</v>
      </c>
    </row>
    <row r="4" spans="1:4" ht="51">
      <c r="A4" s="126" t="s">
        <v>447</v>
      </c>
      <c r="B4" s="115">
        <v>8</v>
      </c>
      <c r="C4" s="201" t="s">
        <v>448</v>
      </c>
      <c r="D4" s="126" t="s">
        <v>449</v>
      </c>
    </row>
    <row r="5" spans="1:4" ht="40.799999999999997">
      <c r="A5" s="126" t="s">
        <v>450</v>
      </c>
      <c r="B5" s="115">
        <v>4</v>
      </c>
      <c r="C5" s="201" t="s">
        <v>451</v>
      </c>
      <c r="D5" s="126" t="s">
        <v>452</v>
      </c>
    </row>
    <row r="6" spans="1:4" ht="40.799999999999997">
      <c r="A6" s="126" t="s">
        <v>453</v>
      </c>
      <c r="B6" s="115">
        <v>4</v>
      </c>
      <c r="C6" s="201" t="s">
        <v>454</v>
      </c>
      <c r="D6" s="126" t="s">
        <v>455</v>
      </c>
    </row>
    <row r="7" spans="1:4" ht="30.6">
      <c r="A7" s="126" t="s">
        <v>456</v>
      </c>
      <c r="B7" s="115">
        <v>2</v>
      </c>
      <c r="C7" s="201" t="s">
        <v>457</v>
      </c>
      <c r="D7" s="126" t="s">
        <v>458</v>
      </c>
    </row>
    <row r="8" spans="1:4" ht="40.799999999999997">
      <c r="A8" s="126" t="s">
        <v>459</v>
      </c>
      <c r="B8" s="115">
        <v>4</v>
      </c>
      <c r="C8" s="126" t="s">
        <v>460</v>
      </c>
      <c r="D8" s="126" t="s">
        <v>461</v>
      </c>
    </row>
    <row r="9" spans="1:4">
      <c r="A9" s="326" t="s">
        <v>462</v>
      </c>
      <c r="B9" s="327" t="s">
        <v>463</v>
      </c>
      <c r="C9" s="202" t="s">
        <v>464</v>
      </c>
      <c r="D9" s="326" t="s">
        <v>467</v>
      </c>
    </row>
    <row r="10" spans="1:4" ht="40.799999999999997">
      <c r="A10" s="326"/>
      <c r="B10" s="327"/>
      <c r="C10" s="204" t="s">
        <v>465</v>
      </c>
      <c r="D10" s="326"/>
    </row>
    <row r="11" spans="1:4" ht="43.2" customHeight="1">
      <c r="A11" s="326"/>
      <c r="B11" s="327"/>
      <c r="C11" s="203" t="s">
        <v>466</v>
      </c>
      <c r="D11" s="326"/>
    </row>
    <row r="13" spans="1:4">
      <c r="A13" s="8" t="s">
        <v>468</v>
      </c>
    </row>
    <row r="16" spans="1:4">
      <c r="A16" s="4" t="s">
        <v>0</v>
      </c>
    </row>
  </sheetData>
  <mergeCells count="3">
    <mergeCell ref="A9:A11"/>
    <mergeCell ref="B9:B11"/>
    <mergeCell ref="D9:D11"/>
  </mergeCells>
  <hyperlinks>
    <hyperlink ref="A16" location="Indice!A1" display="Indice" xr:uid="{0ED3D8EB-D35D-4132-96D3-63A8CF5EF3C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BB557-F72C-47A8-86D0-DF5DF661E080}">
  <dimension ref="A1:D12"/>
  <sheetViews>
    <sheetView topLeftCell="A5" workbookViewId="0">
      <selection activeCell="A12" sqref="A12"/>
    </sheetView>
  </sheetViews>
  <sheetFormatPr defaultRowHeight="14.4"/>
  <cols>
    <col min="1" max="1" width="27.44140625" customWidth="1"/>
    <col min="2" max="2" width="33.44140625" customWidth="1"/>
    <col min="3" max="3" width="27.44140625" customWidth="1"/>
    <col min="4" max="4" width="33.44140625" customWidth="1"/>
  </cols>
  <sheetData>
    <row r="1" spans="1:4">
      <c r="A1" s="12" t="s">
        <v>470</v>
      </c>
    </row>
    <row r="2" spans="1:4" ht="8.4" customHeight="1">
      <c r="A2" s="12"/>
    </row>
    <row r="3" spans="1:4" ht="20.399999999999999" customHeight="1">
      <c r="A3" s="34" t="s">
        <v>471</v>
      </c>
      <c r="B3" s="34" t="s">
        <v>472</v>
      </c>
      <c r="C3" s="34" t="s">
        <v>473</v>
      </c>
      <c r="D3" s="34" t="s">
        <v>474</v>
      </c>
    </row>
    <row r="4" spans="1:4" ht="102">
      <c r="A4" s="205" t="s">
        <v>475</v>
      </c>
      <c r="B4" s="205" t="s">
        <v>476</v>
      </c>
      <c r="C4" s="205" t="s">
        <v>477</v>
      </c>
      <c r="D4" s="205" t="s">
        <v>478</v>
      </c>
    </row>
    <row r="5" spans="1:4" ht="112.2">
      <c r="A5" s="205" t="s">
        <v>479</v>
      </c>
      <c r="B5" s="205" t="s">
        <v>480</v>
      </c>
      <c r="C5" s="205" t="s">
        <v>481</v>
      </c>
      <c r="D5" s="205" t="s">
        <v>482</v>
      </c>
    </row>
    <row r="6" spans="1:4" ht="91.8">
      <c r="A6" s="205" t="s">
        <v>483</v>
      </c>
      <c r="B6" s="205" t="s">
        <v>484</v>
      </c>
      <c r="C6" s="205" t="s">
        <v>485</v>
      </c>
      <c r="D6" s="205" t="s">
        <v>486</v>
      </c>
    </row>
    <row r="7" spans="1:4" ht="91.8">
      <c r="A7" s="205" t="s">
        <v>68</v>
      </c>
      <c r="B7" s="205" t="s">
        <v>487</v>
      </c>
      <c r="C7" s="205" t="s">
        <v>488</v>
      </c>
      <c r="D7" s="205" t="s">
        <v>489</v>
      </c>
    </row>
    <row r="8" spans="1:4" ht="9" customHeight="1"/>
    <row r="9" spans="1:4">
      <c r="A9" s="17" t="s">
        <v>490</v>
      </c>
    </row>
    <row r="12" spans="1:4">
      <c r="A12" s="4" t="s">
        <v>0</v>
      </c>
    </row>
  </sheetData>
  <hyperlinks>
    <hyperlink ref="A12" location="Indice!A1" display="Indice" xr:uid="{59FEE132-735D-4EA4-A255-A1C30A7150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9160-BC3B-497E-90AF-79020F885B82}">
  <dimension ref="A1:A23"/>
  <sheetViews>
    <sheetView workbookViewId="0">
      <selection activeCell="A23" sqref="A23"/>
    </sheetView>
  </sheetViews>
  <sheetFormatPr defaultRowHeight="14.4"/>
  <sheetData>
    <row r="1" spans="1:1">
      <c r="A1" s="12" t="s">
        <v>25</v>
      </c>
    </row>
    <row r="2" spans="1:1">
      <c r="A2" s="12"/>
    </row>
    <row r="3" spans="1:1">
      <c r="A3" s="12"/>
    </row>
    <row r="4" spans="1:1">
      <c r="A4" s="12"/>
    </row>
    <row r="5" spans="1:1">
      <c r="A5" s="12"/>
    </row>
    <row r="6" spans="1:1">
      <c r="A6" s="12"/>
    </row>
    <row r="7" spans="1:1">
      <c r="A7" s="12"/>
    </row>
    <row r="8" spans="1:1">
      <c r="A8" s="12"/>
    </row>
    <row r="9" spans="1:1">
      <c r="A9" s="12"/>
    </row>
    <row r="18" spans="1:1">
      <c r="A18" s="8" t="s">
        <v>26</v>
      </c>
    </row>
    <row r="19" spans="1:1" ht="9" customHeight="1"/>
    <row r="20" spans="1:1">
      <c r="A20" s="8" t="s">
        <v>13</v>
      </c>
    </row>
    <row r="23" spans="1:1">
      <c r="A23" s="4" t="s">
        <v>0</v>
      </c>
    </row>
  </sheetData>
  <hyperlinks>
    <hyperlink ref="A23" location="Indice!A1" display="Indice" xr:uid="{E758E93C-C914-4666-8FB0-0C9A926DC54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A97B-22AB-43F3-8D67-A5A6C4F62283}">
  <dimension ref="A1:K25"/>
  <sheetViews>
    <sheetView workbookViewId="0">
      <selection activeCell="A25" sqref="A25"/>
    </sheetView>
  </sheetViews>
  <sheetFormatPr defaultRowHeight="14.4"/>
  <cols>
    <col min="1" max="1" width="38.109375" customWidth="1"/>
    <col min="2" max="2" width="11.77734375" customWidth="1"/>
    <col min="3" max="3" width="1.44140625" customWidth="1"/>
    <col min="4" max="7" width="11.77734375" customWidth="1"/>
    <col min="8" max="8" width="1.6640625" customWidth="1"/>
    <col min="9" max="11" width="11.77734375" customWidth="1"/>
  </cols>
  <sheetData>
    <row r="1" spans="1:11">
      <c r="A1" s="12" t="s">
        <v>27</v>
      </c>
    </row>
    <row r="2" spans="1:11" ht="3.6" customHeight="1">
      <c r="A2" s="12"/>
    </row>
    <row r="3" spans="1:11" s="18" customFormat="1" ht="10.199999999999999">
      <c r="A3" s="32"/>
      <c r="B3" s="33" t="s">
        <v>28</v>
      </c>
      <c r="C3" s="32"/>
      <c r="D3" s="273" t="s">
        <v>29</v>
      </c>
      <c r="E3" s="273"/>
      <c r="F3" s="273"/>
      <c r="G3" s="273"/>
      <c r="H3" s="32"/>
      <c r="I3" s="273" t="s">
        <v>30</v>
      </c>
      <c r="J3" s="273"/>
      <c r="K3" s="273"/>
    </row>
    <row r="4" spans="1:11" s="18" customFormat="1" ht="40.799999999999997">
      <c r="A4" s="34" t="s">
        <v>31</v>
      </c>
      <c r="B4" s="34" t="s">
        <v>42</v>
      </c>
      <c r="C4" s="41"/>
      <c r="D4" s="34" t="s">
        <v>43</v>
      </c>
      <c r="E4" s="34" t="s">
        <v>44</v>
      </c>
      <c r="F4" s="34" t="s">
        <v>32</v>
      </c>
      <c r="G4" s="34" t="s">
        <v>33</v>
      </c>
      <c r="H4" s="32"/>
      <c r="I4" s="34" t="s">
        <v>45</v>
      </c>
      <c r="J4" s="34" t="s">
        <v>34</v>
      </c>
      <c r="K4" s="34" t="s">
        <v>35</v>
      </c>
    </row>
    <row r="5" spans="1:11" s="18" customFormat="1" ht="13.2" customHeight="1">
      <c r="A5" s="35" t="s">
        <v>16</v>
      </c>
      <c r="B5" s="47">
        <v>43304.800000000003</v>
      </c>
      <c r="C5" s="48"/>
      <c r="D5" s="47">
        <v>38441.4</v>
      </c>
      <c r="E5" s="47">
        <v>32401</v>
      </c>
      <c r="F5" s="7">
        <v>0.748</v>
      </c>
      <c r="G5" s="7">
        <v>0.84299999999999997</v>
      </c>
      <c r="H5" s="32"/>
      <c r="I5" s="47">
        <v>22171.7</v>
      </c>
      <c r="J5" s="7">
        <v>0.51200000000000001</v>
      </c>
      <c r="K5" s="7">
        <v>0.68400000000000005</v>
      </c>
    </row>
    <row r="6" spans="1:11" s="18" customFormat="1" ht="13.2" customHeight="1">
      <c r="A6" s="35" t="s">
        <v>17</v>
      </c>
      <c r="B6" s="47">
        <v>58000</v>
      </c>
      <c r="C6" s="48"/>
      <c r="D6" s="47">
        <v>53410.1</v>
      </c>
      <c r="E6" s="47">
        <v>45124.6</v>
      </c>
      <c r="F6" s="7">
        <v>0.77800000000000002</v>
      </c>
      <c r="G6" s="7">
        <v>0.84499999999999997</v>
      </c>
      <c r="H6" s="32"/>
      <c r="I6" s="47">
        <v>22719.4</v>
      </c>
      <c r="J6" s="7">
        <v>0.39200000000000002</v>
      </c>
      <c r="K6" s="7">
        <v>0.503</v>
      </c>
    </row>
    <row r="7" spans="1:11" s="18" customFormat="1" ht="13.2" customHeight="1">
      <c r="A7" s="35" t="s">
        <v>18</v>
      </c>
      <c r="B7" s="47">
        <v>23746.6</v>
      </c>
      <c r="C7" s="48"/>
      <c r="D7" s="47">
        <v>25223.1</v>
      </c>
      <c r="E7" s="47">
        <v>25015.1</v>
      </c>
      <c r="F7" s="7">
        <v>1.0529999999999999</v>
      </c>
      <c r="G7" s="7">
        <v>0.99199999999999999</v>
      </c>
      <c r="H7" s="32"/>
      <c r="I7" s="47">
        <v>14594.6</v>
      </c>
      <c r="J7" s="7">
        <v>0.61499999999999999</v>
      </c>
      <c r="K7" s="7">
        <v>0.58299999999999996</v>
      </c>
    </row>
    <row r="8" spans="1:11" s="18" customFormat="1" ht="13.2" customHeight="1">
      <c r="A8" s="36" t="s">
        <v>19</v>
      </c>
      <c r="B8" s="49">
        <v>30255.599999999999</v>
      </c>
      <c r="C8" s="48"/>
      <c r="D8" s="49">
        <v>32329.9</v>
      </c>
      <c r="E8" s="49">
        <v>29423.4</v>
      </c>
      <c r="F8" s="42">
        <v>0.97199999999999998</v>
      </c>
      <c r="G8" s="42">
        <v>0.91</v>
      </c>
      <c r="H8" s="32"/>
      <c r="I8" s="49">
        <v>14906.2</v>
      </c>
      <c r="J8" s="42">
        <v>0.49299999999999999</v>
      </c>
      <c r="K8" s="42">
        <v>0.50700000000000001</v>
      </c>
    </row>
    <row r="9" spans="1:11" s="18" customFormat="1" ht="13.2" customHeight="1">
      <c r="A9" s="37" t="s">
        <v>36</v>
      </c>
      <c r="B9" s="50">
        <v>11583</v>
      </c>
      <c r="C9" s="48"/>
      <c r="D9" s="50">
        <v>11583</v>
      </c>
      <c r="E9" s="50">
        <v>10796.1</v>
      </c>
      <c r="F9" s="43">
        <v>0.93200000000000005</v>
      </c>
      <c r="G9" s="43">
        <v>0.93200000000000005</v>
      </c>
      <c r="H9" s="32"/>
      <c r="I9" s="50">
        <v>6745.4</v>
      </c>
      <c r="J9" s="43">
        <v>0.58199999999999996</v>
      </c>
      <c r="K9" s="43">
        <v>0.625</v>
      </c>
    </row>
    <row r="10" spans="1:11" s="18" customFormat="1" ht="13.2" customHeight="1">
      <c r="A10" s="38" t="s">
        <v>37</v>
      </c>
      <c r="B10" s="51">
        <v>19440.7</v>
      </c>
      <c r="C10" s="48"/>
      <c r="D10" s="51">
        <v>21515.1</v>
      </c>
      <c r="E10" s="51">
        <v>18791.599999999999</v>
      </c>
      <c r="F10" s="44">
        <v>0.96699999999999997</v>
      </c>
      <c r="G10" s="44">
        <v>0.873</v>
      </c>
      <c r="H10" s="32"/>
      <c r="I10" s="51">
        <v>9006.1</v>
      </c>
      <c r="J10" s="44">
        <v>0.46300000000000002</v>
      </c>
      <c r="K10" s="44">
        <v>0.47899999999999998</v>
      </c>
    </row>
    <row r="11" spans="1:11" s="18" customFormat="1" ht="13.2" customHeight="1">
      <c r="A11" s="37" t="s">
        <v>38</v>
      </c>
      <c r="B11" s="50">
        <v>3182.1</v>
      </c>
      <c r="C11" s="48"/>
      <c r="D11" s="50">
        <v>3182.1</v>
      </c>
      <c r="E11" s="50">
        <v>2572.5</v>
      </c>
      <c r="F11" s="43">
        <v>0.80800000000000005</v>
      </c>
      <c r="G11" s="43">
        <v>0.80800000000000005</v>
      </c>
      <c r="H11" s="32"/>
      <c r="I11" s="50">
        <v>1285.5999999999999</v>
      </c>
      <c r="J11" s="43">
        <v>0.40400000000000003</v>
      </c>
      <c r="K11" s="43">
        <v>0.5</v>
      </c>
    </row>
    <row r="12" spans="1:11" s="18" customFormat="1" ht="13.2" customHeight="1">
      <c r="A12" s="38" t="s">
        <v>39</v>
      </c>
      <c r="B12" s="51">
        <v>10814.9</v>
      </c>
      <c r="C12" s="48"/>
      <c r="D12" s="51">
        <v>10814.9</v>
      </c>
      <c r="E12" s="51">
        <v>10631.8</v>
      </c>
      <c r="F12" s="44">
        <v>0.98299999999999998</v>
      </c>
      <c r="G12" s="44">
        <v>0.98299999999999998</v>
      </c>
      <c r="H12" s="32"/>
      <c r="I12" s="51">
        <v>5900.1</v>
      </c>
      <c r="J12" s="44">
        <v>0.54600000000000004</v>
      </c>
      <c r="K12" s="44">
        <v>0.55500000000000005</v>
      </c>
    </row>
    <row r="13" spans="1:11" s="18" customFormat="1" ht="13.2" customHeight="1">
      <c r="A13" s="37" t="s">
        <v>40</v>
      </c>
      <c r="B13" s="52">
        <v>8400.9</v>
      </c>
      <c r="C13" s="48"/>
      <c r="D13" s="52">
        <v>8400.9</v>
      </c>
      <c r="E13" s="52">
        <v>8223.5</v>
      </c>
      <c r="F13" s="45">
        <v>0.97899999999999998</v>
      </c>
      <c r="G13" s="45">
        <v>0.97899999999999998</v>
      </c>
      <c r="H13" s="32"/>
      <c r="I13" s="52">
        <v>5459.8</v>
      </c>
      <c r="J13" s="43">
        <v>0.65</v>
      </c>
      <c r="K13" s="43">
        <v>0.66400000000000003</v>
      </c>
    </row>
    <row r="14" spans="1:11" s="18" customFormat="1" ht="13.2" customHeight="1">
      <c r="A14" s="35" t="s">
        <v>21</v>
      </c>
      <c r="B14" s="47">
        <v>16270.8</v>
      </c>
      <c r="C14" s="48"/>
      <c r="D14" s="47">
        <v>16586.599999999999</v>
      </c>
      <c r="E14" s="47">
        <v>16342.9</v>
      </c>
      <c r="F14" s="7">
        <v>1.004</v>
      </c>
      <c r="G14" s="7">
        <v>0.98499999999999999</v>
      </c>
      <c r="H14" s="32"/>
      <c r="I14" s="47">
        <v>4517</v>
      </c>
      <c r="J14" s="7">
        <v>0.27800000000000002</v>
      </c>
      <c r="K14" s="7">
        <v>0.27600000000000002</v>
      </c>
    </row>
    <row r="15" spans="1:11" s="18" customFormat="1" ht="13.2" customHeight="1">
      <c r="A15" s="35" t="s">
        <v>22</v>
      </c>
      <c r="B15" s="47">
        <v>15625.5</v>
      </c>
      <c r="C15" s="48"/>
      <c r="D15" s="47">
        <v>15619</v>
      </c>
      <c r="E15" s="47">
        <v>14915.3</v>
      </c>
      <c r="F15" s="7">
        <v>0.95499999999999996</v>
      </c>
      <c r="G15" s="7">
        <v>0.95499999999999996</v>
      </c>
      <c r="H15" s="32"/>
      <c r="I15" s="47">
        <v>6756</v>
      </c>
      <c r="J15" s="7">
        <v>0.432</v>
      </c>
      <c r="K15" s="7">
        <v>0.45300000000000001</v>
      </c>
    </row>
    <row r="16" spans="1:11" s="18" customFormat="1" ht="13.2" customHeight="1">
      <c r="A16" s="35" t="s">
        <v>23</v>
      </c>
      <c r="B16" s="47">
        <v>7212.2</v>
      </c>
      <c r="C16" s="48"/>
      <c r="D16" s="47">
        <v>10923.9</v>
      </c>
      <c r="E16" s="47">
        <v>9434.4</v>
      </c>
      <c r="F16" s="7">
        <v>1.3080000000000001</v>
      </c>
      <c r="G16" s="7">
        <v>0.86399999999999999</v>
      </c>
      <c r="H16" s="32"/>
      <c r="I16" s="47">
        <v>601.20000000000005</v>
      </c>
      <c r="J16" s="7">
        <v>8.3000000000000004E-2</v>
      </c>
      <c r="K16" s="7">
        <v>6.4000000000000001E-2</v>
      </c>
    </row>
    <row r="17" spans="1:11" s="18" customFormat="1" ht="13.2" customHeight="1">
      <c r="A17" s="39" t="s">
        <v>1</v>
      </c>
      <c r="B17" s="52">
        <v>194415.5</v>
      </c>
      <c r="C17" s="48"/>
      <c r="D17" s="52">
        <v>192534</v>
      </c>
      <c r="E17" s="52">
        <v>172656.7</v>
      </c>
      <c r="F17" s="45">
        <v>0.88800000000000001</v>
      </c>
      <c r="G17" s="45">
        <v>0.89700000000000002</v>
      </c>
      <c r="H17" s="32"/>
      <c r="I17" s="52">
        <v>86266.1</v>
      </c>
      <c r="J17" s="45">
        <v>0.44400000000000001</v>
      </c>
      <c r="K17" s="45">
        <v>0.5</v>
      </c>
    </row>
    <row r="18" spans="1:11" ht="13.2" customHeight="1">
      <c r="A18" s="29"/>
      <c r="B18" s="30"/>
      <c r="C18" s="20"/>
      <c r="D18" s="30"/>
      <c r="E18" s="30"/>
      <c r="F18" s="31"/>
      <c r="G18" s="31"/>
      <c r="H18" s="20"/>
      <c r="I18" s="30"/>
      <c r="J18" s="31"/>
      <c r="K18" s="31"/>
    </row>
    <row r="19" spans="1:11">
      <c r="A19" s="8" t="s">
        <v>26</v>
      </c>
    </row>
    <row r="20" spans="1:11" s="13" customFormat="1" ht="26.4" customHeight="1">
      <c r="A20" s="272" t="s">
        <v>41</v>
      </c>
      <c r="B20" s="272"/>
      <c r="C20" s="272"/>
      <c r="D20" s="272"/>
      <c r="E20" s="272"/>
      <c r="F20" s="272"/>
      <c r="G20" s="272"/>
      <c r="H20" s="272"/>
      <c r="I20" s="272"/>
      <c r="J20" s="272"/>
      <c r="K20" s="272"/>
    </row>
    <row r="21" spans="1:11" s="13" customFormat="1" ht="7.8" customHeight="1">
      <c r="A21" s="8"/>
    </row>
    <row r="22" spans="1:11" s="13" customFormat="1">
      <c r="A22" s="8" t="s">
        <v>13</v>
      </c>
    </row>
    <row r="25" spans="1:11">
      <c r="A25" s="4" t="s">
        <v>0</v>
      </c>
    </row>
  </sheetData>
  <mergeCells count="3">
    <mergeCell ref="A20:K20"/>
    <mergeCell ref="D3:G3"/>
    <mergeCell ref="I3:K3"/>
  </mergeCells>
  <hyperlinks>
    <hyperlink ref="A25" location="Indice!A1" display="Indice" xr:uid="{1380A747-7D8A-41C6-B46E-B9F3BB9369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F9F4-8456-441D-89F9-52366D1034F5}">
  <dimension ref="A1:K33"/>
  <sheetViews>
    <sheetView topLeftCell="A10" zoomScaleNormal="100" workbookViewId="0">
      <selection activeCell="A33" sqref="A33"/>
    </sheetView>
  </sheetViews>
  <sheetFormatPr defaultRowHeight="14.4"/>
  <cols>
    <col min="1" max="1" width="23.77734375" customWidth="1"/>
    <col min="2" max="5" width="10.33203125" customWidth="1"/>
    <col min="7" max="7" width="23.77734375" customWidth="1"/>
    <col min="8" max="11" width="10.33203125" customWidth="1"/>
  </cols>
  <sheetData>
    <row r="1" spans="1:1">
      <c r="A1" s="12" t="s">
        <v>46</v>
      </c>
    </row>
    <row r="16" spans="1:1" ht="6" customHeight="1"/>
    <row r="17" spans="1:11" ht="38.4" customHeight="1">
      <c r="A17" s="272" t="s">
        <v>47</v>
      </c>
      <c r="B17" s="272"/>
      <c r="C17" s="272"/>
      <c r="D17" s="272"/>
      <c r="E17" s="272"/>
      <c r="F17" s="272"/>
      <c r="G17" s="272"/>
      <c r="H17" s="272"/>
    </row>
    <row r="18" spans="1:11" ht="3" customHeight="1">
      <c r="A18" s="46"/>
      <c r="B18" s="46"/>
      <c r="C18" s="46"/>
      <c r="D18" s="46"/>
      <c r="E18" s="46"/>
      <c r="F18" s="46"/>
      <c r="G18" s="46"/>
      <c r="H18" s="46"/>
    </row>
    <row r="19" spans="1:11" ht="34.799999999999997" customHeight="1">
      <c r="A19" s="272" t="s">
        <v>13</v>
      </c>
      <c r="B19" s="272"/>
      <c r="C19" s="272"/>
      <c r="D19" s="272"/>
      <c r="E19" s="272"/>
      <c r="F19" s="272"/>
      <c r="G19" s="272"/>
      <c r="H19" s="272"/>
    </row>
    <row r="21" spans="1:11">
      <c r="A21" s="53"/>
      <c r="B21" s="53"/>
      <c r="C21" s="53"/>
      <c r="D21" s="53"/>
      <c r="E21" s="53"/>
      <c r="F21" s="53"/>
      <c r="G21" s="53"/>
      <c r="H21" s="53"/>
      <c r="I21" s="53"/>
      <c r="J21" s="53"/>
      <c r="K21" s="53"/>
    </row>
    <row r="22" spans="1:11" ht="36" customHeight="1">
      <c r="A22" s="60" t="s">
        <v>52</v>
      </c>
      <c r="B22" s="61" t="s">
        <v>48</v>
      </c>
      <c r="C22" s="61" t="s">
        <v>49</v>
      </c>
      <c r="D22" s="61" t="s">
        <v>53</v>
      </c>
      <c r="E22" s="60" t="s">
        <v>1</v>
      </c>
      <c r="F22" s="56"/>
    </row>
    <row r="23" spans="1:11">
      <c r="A23" s="63" t="s">
        <v>50</v>
      </c>
      <c r="B23" s="62">
        <v>6745.4</v>
      </c>
      <c r="C23" s="62">
        <v>4050.7000000000007</v>
      </c>
      <c r="D23" s="62">
        <v>786.89999999999964</v>
      </c>
      <c r="E23" s="62">
        <v>11583</v>
      </c>
      <c r="F23" s="56"/>
    </row>
    <row r="24" spans="1:11" ht="28.8" customHeight="1">
      <c r="A24" s="59" t="s">
        <v>37</v>
      </c>
      <c r="B24" s="57">
        <v>1285.5999999999999</v>
      </c>
      <c r="C24" s="57">
        <v>1286.9000000000001</v>
      </c>
      <c r="D24" s="57">
        <v>609.59999999999991</v>
      </c>
      <c r="E24" s="258">
        <v>3182.1</v>
      </c>
      <c r="F24" s="56"/>
    </row>
    <row r="25" spans="1:11">
      <c r="A25" s="55" t="s">
        <v>51</v>
      </c>
      <c r="B25" s="57">
        <v>5459.8</v>
      </c>
      <c r="C25" s="57">
        <v>2763.8</v>
      </c>
      <c r="D25" s="57">
        <v>177.29999999999927</v>
      </c>
      <c r="E25" s="258">
        <v>8400.9</v>
      </c>
      <c r="F25" s="56"/>
    </row>
    <row r="26" spans="1:11">
      <c r="A26" s="18"/>
      <c r="B26" s="18"/>
      <c r="C26" s="18"/>
      <c r="D26" s="18"/>
      <c r="E26" s="18"/>
    </row>
    <row r="27" spans="1:11" ht="36" customHeight="1">
      <c r="A27" s="60" t="s">
        <v>52</v>
      </c>
      <c r="B27" s="61" t="s">
        <v>48</v>
      </c>
      <c r="C27" s="61" t="s">
        <v>49</v>
      </c>
      <c r="D27" s="61" t="s">
        <v>53</v>
      </c>
      <c r="E27" s="60" t="s">
        <v>1</v>
      </c>
    </row>
    <row r="28" spans="1:11">
      <c r="A28" s="63" t="s">
        <v>50</v>
      </c>
      <c r="B28" s="64">
        <v>0.58235344902011565</v>
      </c>
      <c r="C28" s="64">
        <v>0.34971078304411646</v>
      </c>
      <c r="D28" s="64">
        <v>6.7935767935767902E-2</v>
      </c>
      <c r="E28" s="64">
        <v>1</v>
      </c>
    </row>
    <row r="29" spans="1:11" ht="20.399999999999999">
      <c r="A29" s="59" t="s">
        <v>37</v>
      </c>
      <c r="B29" s="58">
        <v>0.40400993054900852</v>
      </c>
      <c r="C29" s="58">
        <v>0.40441846579302981</v>
      </c>
      <c r="D29" s="58">
        <v>0.19157160365796169</v>
      </c>
      <c r="E29" s="58">
        <v>1</v>
      </c>
    </row>
    <row r="30" spans="1:11">
      <c r="A30" s="55" t="s">
        <v>51</v>
      </c>
      <c r="B30" s="58">
        <v>0.64990655763073013</v>
      </c>
      <c r="C30" s="58">
        <v>0.32898856074944355</v>
      </c>
      <c r="D30" s="58">
        <v>2.1104881619826363E-2</v>
      </c>
      <c r="E30" s="58">
        <v>1</v>
      </c>
    </row>
    <row r="33" spans="1:1">
      <c r="A33" s="4" t="s">
        <v>0</v>
      </c>
    </row>
  </sheetData>
  <mergeCells count="2">
    <mergeCell ref="A17:H17"/>
    <mergeCell ref="A19:H19"/>
  </mergeCells>
  <hyperlinks>
    <hyperlink ref="A33" location="Indice!A1" display="Indice" xr:uid="{2E1BB24F-48E9-4BC1-946F-2363F7D73C1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6405-CBFA-4CA2-B922-B6EFC68BD4F3}">
  <dimension ref="A1:G38"/>
  <sheetViews>
    <sheetView topLeftCell="A19" workbookViewId="0">
      <selection activeCell="A38" sqref="A38"/>
    </sheetView>
  </sheetViews>
  <sheetFormatPr defaultRowHeight="14.4"/>
  <cols>
    <col min="1" max="1" width="36.77734375" style="20" customWidth="1"/>
    <col min="2" max="3" width="13" style="20" customWidth="1"/>
    <col min="4" max="16384" width="8.88671875" style="20"/>
  </cols>
  <sheetData>
    <row r="1" spans="1:1" s="65" customFormat="1">
      <c r="A1" s="12" t="s">
        <v>54</v>
      </c>
    </row>
    <row r="2" spans="1:1" s="65" customFormat="1"/>
    <row r="3" spans="1:1" s="65" customFormat="1"/>
    <row r="4" spans="1:1" s="65" customFormat="1"/>
    <row r="5" spans="1:1" s="65" customFormat="1"/>
    <row r="6" spans="1:1" s="65" customFormat="1"/>
    <row r="7" spans="1:1" s="65" customFormat="1"/>
    <row r="8" spans="1:1" s="65" customFormat="1"/>
    <row r="9" spans="1:1" s="65" customFormat="1"/>
    <row r="10" spans="1:1" s="65" customFormat="1"/>
    <row r="11" spans="1:1" s="65" customFormat="1"/>
    <row r="12" spans="1:1" s="65" customFormat="1"/>
    <row r="13" spans="1:1" s="65" customFormat="1"/>
    <row r="14" spans="1:1" s="65" customFormat="1"/>
    <row r="15" spans="1:1" s="65" customFormat="1"/>
    <row r="16" spans="1:1" s="65" customFormat="1"/>
    <row r="17" spans="1:7" s="65" customFormat="1"/>
    <row r="18" spans="1:7" s="65" customFormat="1"/>
    <row r="19" spans="1:7" s="65" customFormat="1"/>
    <row r="20" spans="1:7" s="65" customFormat="1">
      <c r="A20" s="8" t="s">
        <v>55</v>
      </c>
    </row>
    <row r="21" spans="1:7" s="65" customFormat="1" ht="4.2" customHeight="1"/>
    <row r="22" spans="1:7" s="65" customFormat="1" ht="28.2" customHeight="1">
      <c r="A22" s="272" t="s">
        <v>13</v>
      </c>
      <c r="B22" s="272"/>
      <c r="C22" s="272"/>
      <c r="D22" s="272"/>
      <c r="E22" s="272"/>
      <c r="F22" s="272"/>
      <c r="G22" s="272"/>
    </row>
    <row r="23" spans="1:7" s="65" customFormat="1"/>
    <row r="24" spans="1:7" s="65" customFormat="1" ht="13.05" customHeight="1">
      <c r="A24" s="24" t="s">
        <v>59</v>
      </c>
      <c r="B24" s="24" t="s">
        <v>58</v>
      </c>
    </row>
    <row r="25" spans="1:7" s="65" customFormat="1" ht="13.05" customHeight="1">
      <c r="A25" s="66" t="s">
        <v>37</v>
      </c>
      <c r="B25" s="68">
        <v>3.2</v>
      </c>
    </row>
    <row r="26" spans="1:7" s="65" customFormat="1" ht="13.05" customHeight="1">
      <c r="A26" s="55" t="s">
        <v>56</v>
      </c>
      <c r="B26" s="69">
        <v>2</v>
      </c>
    </row>
    <row r="27" spans="1:7" s="65" customFormat="1" ht="13.05" customHeight="1">
      <c r="A27" s="55" t="s">
        <v>57</v>
      </c>
      <c r="B27" s="69">
        <v>1.2</v>
      </c>
    </row>
    <row r="28" spans="1:7" s="65" customFormat="1" ht="7.2" customHeight="1">
      <c r="A28" s="67"/>
      <c r="B28" s="70"/>
    </row>
    <row r="29" spans="1:7" ht="13.05" customHeight="1">
      <c r="A29" s="66" t="s">
        <v>51</v>
      </c>
      <c r="B29" s="68">
        <v>8.4</v>
      </c>
    </row>
    <row r="30" spans="1:7" ht="13.05" customHeight="1">
      <c r="A30" s="55" t="s">
        <v>56</v>
      </c>
      <c r="B30" s="69">
        <v>0.6</v>
      </c>
    </row>
    <row r="31" spans="1:7" ht="13.05" customHeight="1">
      <c r="A31" s="55" t="s">
        <v>57</v>
      </c>
      <c r="B31" s="69">
        <v>7.8</v>
      </c>
    </row>
    <row r="32" spans="1:7" ht="7.2" customHeight="1">
      <c r="A32" s="32"/>
      <c r="B32" s="71"/>
    </row>
    <row r="33" spans="1:3" ht="13.05" customHeight="1">
      <c r="A33" s="66" t="s">
        <v>60</v>
      </c>
      <c r="B33" s="68">
        <v>11.6</v>
      </c>
      <c r="C33" s="72">
        <f>+B33/B$33</f>
        <v>1</v>
      </c>
    </row>
    <row r="34" spans="1:3" ht="13.05" customHeight="1">
      <c r="A34" s="55" t="s">
        <v>56</v>
      </c>
      <c r="B34" s="69">
        <v>2.6</v>
      </c>
      <c r="C34" s="73">
        <v>0.224</v>
      </c>
    </row>
    <row r="35" spans="1:3" ht="13.05" customHeight="1">
      <c r="A35" s="55" t="s">
        <v>57</v>
      </c>
      <c r="B35" s="69">
        <v>9</v>
      </c>
      <c r="C35" s="73">
        <v>0.77600000000000002</v>
      </c>
    </row>
    <row r="36" spans="1:3" ht="13.05" customHeight="1"/>
    <row r="38" spans="1:3">
      <c r="A38" s="4" t="s">
        <v>0</v>
      </c>
    </row>
  </sheetData>
  <mergeCells count="1">
    <mergeCell ref="A22:G22"/>
  </mergeCells>
  <hyperlinks>
    <hyperlink ref="A38" location="Indice!A1" display="Indice" xr:uid="{1CE4F867-BDD0-4C50-988E-4B44AE45700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0D00-9C9F-4A2E-8578-E09CDE7665D1}">
  <dimension ref="A1:J49"/>
  <sheetViews>
    <sheetView topLeftCell="A25" workbookViewId="0">
      <selection activeCell="A49" sqref="A49"/>
    </sheetView>
  </sheetViews>
  <sheetFormatPr defaultRowHeight="14.4"/>
  <cols>
    <col min="1" max="1" width="55.77734375" style="20" customWidth="1"/>
    <col min="2" max="3" width="14.77734375" style="20" customWidth="1"/>
    <col min="4" max="9" width="8.88671875" style="20"/>
    <col min="10" max="10" width="8.44140625" style="20" customWidth="1"/>
    <col min="11" max="16384" width="8.88671875" style="20"/>
  </cols>
  <sheetData>
    <row r="1" spans="1:1" s="65" customFormat="1">
      <c r="A1" s="12" t="s">
        <v>61</v>
      </c>
    </row>
    <row r="27" spans="1:10" ht="40.799999999999997" customHeight="1">
      <c r="A27" s="272" t="s">
        <v>62</v>
      </c>
      <c r="B27" s="272"/>
      <c r="C27" s="272"/>
      <c r="D27" s="54"/>
      <c r="E27" s="54"/>
      <c r="F27" s="54"/>
      <c r="G27" s="54"/>
      <c r="H27" s="54"/>
      <c r="I27" s="54"/>
      <c r="J27" s="54"/>
    </row>
    <row r="28" spans="1:10" ht="7.8" customHeight="1"/>
    <row r="29" spans="1:10" ht="28.2" customHeight="1">
      <c r="A29" s="272" t="s">
        <v>13</v>
      </c>
      <c r="B29" s="272"/>
      <c r="C29" s="272"/>
      <c r="D29" s="54"/>
      <c r="E29" s="54"/>
      <c r="F29" s="54"/>
      <c r="G29" s="54"/>
      <c r="H29" s="54"/>
      <c r="I29" s="54"/>
      <c r="J29" s="54"/>
    </row>
    <row r="32" spans="1:10" ht="13.05" customHeight="1">
      <c r="A32" s="24" t="s">
        <v>88</v>
      </c>
      <c r="B32" s="25" t="s">
        <v>89</v>
      </c>
      <c r="C32" s="24" t="s">
        <v>90</v>
      </c>
    </row>
    <row r="33" spans="1:3" ht="13.05" customHeight="1">
      <c r="A33" s="259" t="s">
        <v>37</v>
      </c>
      <c r="B33" s="260"/>
      <c r="C33" s="261">
        <f>SUM(C34:C38)</f>
        <v>3182.1</v>
      </c>
    </row>
    <row r="34" spans="1:3" ht="13.05" customHeight="1">
      <c r="A34" s="22" t="s">
        <v>64</v>
      </c>
      <c r="B34" s="78" t="s">
        <v>56</v>
      </c>
      <c r="C34" s="80">
        <v>250</v>
      </c>
    </row>
    <row r="35" spans="1:3" ht="13.05" customHeight="1">
      <c r="A35" s="22" t="s">
        <v>66</v>
      </c>
      <c r="B35" s="78" t="s">
        <v>56</v>
      </c>
      <c r="C35" s="80">
        <v>958</v>
      </c>
    </row>
    <row r="36" spans="1:3" ht="13.05" customHeight="1">
      <c r="A36" s="22" t="s">
        <v>68</v>
      </c>
      <c r="B36" s="78" t="s">
        <v>56</v>
      </c>
      <c r="C36" s="80">
        <v>272.10000000000002</v>
      </c>
    </row>
    <row r="37" spans="1:3" ht="13.05" customHeight="1">
      <c r="A37" s="22" t="s">
        <v>70</v>
      </c>
      <c r="B37" s="78" t="s">
        <v>56</v>
      </c>
      <c r="C37" s="80">
        <v>504</v>
      </c>
    </row>
    <row r="38" spans="1:3" ht="13.05" customHeight="1">
      <c r="A38" s="74" t="s">
        <v>72</v>
      </c>
      <c r="B38" s="79" t="s">
        <v>57</v>
      </c>
      <c r="C38" s="81">
        <v>1198</v>
      </c>
    </row>
    <row r="39" spans="1:3" ht="13.05" customHeight="1">
      <c r="A39" s="259" t="s">
        <v>51</v>
      </c>
      <c r="B39" s="260"/>
      <c r="C39" s="261">
        <f>SUM(C40:C46)</f>
        <v>8400.9</v>
      </c>
    </row>
    <row r="40" spans="1:3" ht="13.05" customHeight="1">
      <c r="A40" s="75" t="s">
        <v>74</v>
      </c>
      <c r="B40" s="77" t="s">
        <v>57</v>
      </c>
      <c r="C40" s="82">
        <v>1800</v>
      </c>
    </row>
    <row r="41" spans="1:3" ht="13.05" customHeight="1">
      <c r="A41" s="22" t="s">
        <v>76</v>
      </c>
      <c r="B41" s="78" t="s">
        <v>56</v>
      </c>
      <c r="C41" s="80">
        <v>210</v>
      </c>
    </row>
    <row r="42" spans="1:3" ht="13.05" customHeight="1">
      <c r="A42" s="22" t="s">
        <v>78</v>
      </c>
      <c r="B42" s="78" t="s">
        <v>57</v>
      </c>
      <c r="C42" s="80">
        <v>1610</v>
      </c>
    </row>
    <row r="43" spans="1:3" ht="13.05" customHeight="1">
      <c r="A43" s="22" t="s">
        <v>80</v>
      </c>
      <c r="B43" s="78" t="s">
        <v>57</v>
      </c>
      <c r="C43" s="80">
        <v>1600</v>
      </c>
    </row>
    <row r="44" spans="1:3" ht="13.05" customHeight="1">
      <c r="A44" s="22" t="s">
        <v>82</v>
      </c>
      <c r="B44" s="78" t="s">
        <v>57</v>
      </c>
      <c r="C44" s="80">
        <v>1242.8</v>
      </c>
    </row>
    <row r="45" spans="1:3" ht="13.05" customHeight="1">
      <c r="A45" s="22" t="s">
        <v>84</v>
      </c>
      <c r="B45" s="78" t="s">
        <v>57</v>
      </c>
      <c r="C45" s="80">
        <v>1578.1</v>
      </c>
    </row>
    <row r="46" spans="1:3" ht="13.05" customHeight="1">
      <c r="A46" s="22" t="s">
        <v>86</v>
      </c>
      <c r="B46" s="78" t="s">
        <v>56</v>
      </c>
      <c r="C46" s="80">
        <v>360</v>
      </c>
    </row>
    <row r="47" spans="1:3">
      <c r="A47" s="32"/>
      <c r="B47" s="32"/>
      <c r="C47" s="32"/>
    </row>
    <row r="49" spans="1:1">
      <c r="A49" s="4" t="s">
        <v>0</v>
      </c>
    </row>
  </sheetData>
  <mergeCells count="2">
    <mergeCell ref="A27:C27"/>
    <mergeCell ref="A29:C29"/>
  </mergeCells>
  <hyperlinks>
    <hyperlink ref="A49" location="Indice!A1" display="Indice" xr:uid="{DB570BD3-6025-41D7-96CA-F14A7745A3B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B4EA-5807-4A97-8648-5E15DBA7A69D}">
  <dimension ref="A1:L30"/>
  <sheetViews>
    <sheetView workbookViewId="0">
      <selection activeCell="A30" sqref="A30"/>
    </sheetView>
  </sheetViews>
  <sheetFormatPr defaultRowHeight="14.4"/>
  <cols>
    <col min="1" max="1" width="13.6640625" customWidth="1"/>
    <col min="2" max="2" width="42.88671875" customWidth="1"/>
    <col min="3" max="3" width="12.5546875" customWidth="1"/>
  </cols>
  <sheetData>
    <row r="1" spans="1:12">
      <c r="A1" s="12" t="s">
        <v>91</v>
      </c>
    </row>
    <row r="2" spans="1:12" ht="5.4" customHeight="1">
      <c r="A2" s="12"/>
    </row>
    <row r="3" spans="1:12" ht="43.2" customHeight="1">
      <c r="A3" s="274" t="s">
        <v>92</v>
      </c>
      <c r="B3" s="274"/>
      <c r="C3" s="88" t="s">
        <v>93</v>
      </c>
      <c r="D3" s="88" t="s">
        <v>118</v>
      </c>
      <c r="E3" s="88" t="s">
        <v>511</v>
      </c>
      <c r="F3" s="88" t="s">
        <v>119</v>
      </c>
      <c r="G3" s="88" t="s">
        <v>94</v>
      </c>
      <c r="H3" s="88" t="s">
        <v>120</v>
      </c>
      <c r="I3" s="88" t="s">
        <v>95</v>
      </c>
      <c r="J3" s="88" t="s">
        <v>35</v>
      </c>
    </row>
    <row r="4" spans="1:12" ht="13.05" customHeight="1">
      <c r="A4" s="275" t="s">
        <v>37</v>
      </c>
      <c r="B4" s="275"/>
      <c r="C4" s="275"/>
      <c r="D4" s="91">
        <v>3182.1</v>
      </c>
      <c r="E4" s="91">
        <v>3182.1</v>
      </c>
      <c r="F4" s="91">
        <v>2572.5</v>
      </c>
      <c r="G4" s="93">
        <v>0.80800000000000005</v>
      </c>
      <c r="H4" s="91">
        <v>1285.5999999999999</v>
      </c>
      <c r="I4" s="95">
        <v>0.40400000000000003</v>
      </c>
      <c r="J4" s="93">
        <v>0.5</v>
      </c>
      <c r="K4" s="97"/>
      <c r="L4" s="97"/>
    </row>
    <row r="5" spans="1:12" ht="13.05" customHeight="1">
      <c r="A5" s="89" t="s">
        <v>65</v>
      </c>
      <c r="B5" s="90" t="s">
        <v>64</v>
      </c>
      <c r="C5" s="262" t="s">
        <v>56</v>
      </c>
      <c r="D5" s="92">
        <v>250</v>
      </c>
      <c r="E5" s="92">
        <v>250</v>
      </c>
      <c r="F5" s="92">
        <v>250</v>
      </c>
      <c r="G5" s="94">
        <v>1</v>
      </c>
      <c r="H5" s="92">
        <v>158.80000000000001</v>
      </c>
      <c r="I5" s="96">
        <v>0.63500000000000001</v>
      </c>
      <c r="J5" s="94">
        <v>0.63500000000000001</v>
      </c>
      <c r="K5" s="97"/>
      <c r="L5" s="97"/>
    </row>
    <row r="6" spans="1:12" ht="13.05" customHeight="1">
      <c r="A6" s="89" t="s">
        <v>67</v>
      </c>
      <c r="B6" s="90" t="s">
        <v>96</v>
      </c>
      <c r="C6" s="262" t="s">
        <v>56</v>
      </c>
      <c r="D6" s="92" t="s">
        <v>97</v>
      </c>
      <c r="E6" s="92" t="s">
        <v>97</v>
      </c>
      <c r="F6" s="92" t="s">
        <v>97</v>
      </c>
      <c r="G6" s="94">
        <v>1</v>
      </c>
      <c r="H6" s="92">
        <v>789.6</v>
      </c>
      <c r="I6" s="92" t="s">
        <v>98</v>
      </c>
      <c r="J6" s="94" t="s">
        <v>98</v>
      </c>
      <c r="K6" s="97"/>
      <c r="L6" s="97"/>
    </row>
    <row r="7" spans="1:12" ht="13.05" customHeight="1">
      <c r="A7" s="89" t="s">
        <v>69</v>
      </c>
      <c r="B7" s="90" t="s">
        <v>68</v>
      </c>
      <c r="C7" s="262" t="s">
        <v>56</v>
      </c>
      <c r="D7" s="92">
        <v>272.10000000000002</v>
      </c>
      <c r="E7" s="92">
        <v>272.10000000000002</v>
      </c>
      <c r="F7" s="92">
        <v>271.60000000000002</v>
      </c>
      <c r="G7" s="94">
        <v>0.998</v>
      </c>
      <c r="H7" s="92">
        <v>20.399999999999999</v>
      </c>
      <c r="I7" s="96">
        <v>7.4999999999999997E-2</v>
      </c>
      <c r="J7" s="94">
        <v>7.4999999999999997E-2</v>
      </c>
      <c r="K7" s="97"/>
      <c r="L7" s="97"/>
    </row>
    <row r="8" spans="1:12" ht="13.05" customHeight="1">
      <c r="A8" s="89" t="s">
        <v>71</v>
      </c>
      <c r="B8" s="90" t="s">
        <v>70</v>
      </c>
      <c r="C8" s="262" t="s">
        <v>56</v>
      </c>
      <c r="D8" s="92">
        <v>504</v>
      </c>
      <c r="E8" s="92">
        <v>504</v>
      </c>
      <c r="F8" s="92">
        <v>499.6</v>
      </c>
      <c r="G8" s="94">
        <v>0.99099999999999999</v>
      </c>
      <c r="H8" s="92">
        <v>316.8</v>
      </c>
      <c r="I8" s="96">
        <v>0.629</v>
      </c>
      <c r="J8" s="94">
        <v>0.63400000000000001</v>
      </c>
      <c r="K8" s="97"/>
      <c r="L8" s="97"/>
    </row>
    <row r="9" spans="1:12" ht="13.05" customHeight="1">
      <c r="A9" s="89" t="s">
        <v>99</v>
      </c>
      <c r="B9" s="90" t="s">
        <v>100</v>
      </c>
      <c r="C9" s="262" t="s">
        <v>2</v>
      </c>
      <c r="D9" s="92"/>
      <c r="E9" s="92"/>
      <c r="F9" s="92"/>
      <c r="G9" s="94"/>
      <c r="H9" s="92"/>
      <c r="I9" s="92"/>
      <c r="J9" s="94"/>
      <c r="K9" s="97"/>
      <c r="L9" s="97"/>
    </row>
    <row r="10" spans="1:12" ht="13.05" customHeight="1">
      <c r="A10" s="89" t="s">
        <v>101</v>
      </c>
      <c r="B10" s="90" t="s">
        <v>102</v>
      </c>
      <c r="C10" s="262" t="s">
        <v>2</v>
      </c>
      <c r="D10" s="92"/>
      <c r="E10" s="92"/>
      <c r="F10" s="92"/>
      <c r="G10" s="94"/>
      <c r="H10" s="92"/>
      <c r="I10" s="92"/>
      <c r="J10" s="94"/>
      <c r="K10" s="97"/>
      <c r="L10" s="97"/>
    </row>
    <row r="11" spans="1:12" ht="13.05" customHeight="1">
      <c r="A11" s="89" t="s">
        <v>73</v>
      </c>
      <c r="B11" s="90" t="s">
        <v>72</v>
      </c>
      <c r="C11" s="262" t="s">
        <v>57</v>
      </c>
      <c r="D11" s="92">
        <v>1198</v>
      </c>
      <c r="E11" s="92">
        <v>1198</v>
      </c>
      <c r="F11" s="92">
        <v>593.29999999999995</v>
      </c>
      <c r="G11" s="94">
        <v>0.495</v>
      </c>
      <c r="H11" s="92"/>
      <c r="I11" s="92"/>
      <c r="J11" s="94"/>
      <c r="K11" s="97"/>
      <c r="L11" s="97"/>
    </row>
    <row r="12" spans="1:12" ht="13.05" customHeight="1">
      <c r="A12" s="89" t="s">
        <v>103</v>
      </c>
      <c r="B12" s="90" t="s">
        <v>104</v>
      </c>
      <c r="C12" s="262" t="s">
        <v>2</v>
      </c>
      <c r="D12" s="92"/>
      <c r="E12" s="92"/>
      <c r="F12" s="92"/>
      <c r="G12" s="94"/>
      <c r="H12" s="92"/>
      <c r="I12" s="92"/>
      <c r="J12" s="94"/>
      <c r="K12" s="97"/>
      <c r="L12" s="97"/>
    </row>
    <row r="13" spans="1:12" ht="13.05" customHeight="1">
      <c r="A13" s="275" t="s">
        <v>39</v>
      </c>
      <c r="B13" s="275"/>
      <c r="C13" s="275"/>
      <c r="D13" s="91">
        <v>8400.9</v>
      </c>
      <c r="E13" s="91">
        <v>7020.9</v>
      </c>
      <c r="F13" s="91">
        <v>8223.6</v>
      </c>
      <c r="G13" s="93">
        <v>0.97899999999999998</v>
      </c>
      <c r="H13" s="91">
        <v>5459.8</v>
      </c>
      <c r="I13" s="95">
        <v>0.65</v>
      </c>
      <c r="J13" s="93">
        <v>0.66400000000000003</v>
      </c>
      <c r="K13" s="97"/>
      <c r="L13" s="97"/>
    </row>
    <row r="14" spans="1:12" ht="13.05" customHeight="1">
      <c r="A14" s="89" t="s">
        <v>75</v>
      </c>
      <c r="B14" s="90" t="s">
        <v>74</v>
      </c>
      <c r="C14" s="262" t="s">
        <v>57</v>
      </c>
      <c r="D14" s="92">
        <v>1800</v>
      </c>
      <c r="E14" s="92">
        <v>420</v>
      </c>
      <c r="F14" s="92">
        <v>1797.1</v>
      </c>
      <c r="G14" s="94">
        <v>0.998</v>
      </c>
      <c r="H14" s="92">
        <v>1593.1</v>
      </c>
      <c r="I14" s="96">
        <v>0.88500000000000001</v>
      </c>
      <c r="J14" s="94">
        <v>0.88600000000000001</v>
      </c>
      <c r="K14" s="97"/>
      <c r="L14" s="97"/>
    </row>
    <row r="15" spans="1:12" ht="13.05" customHeight="1">
      <c r="A15" s="89" t="s">
        <v>77</v>
      </c>
      <c r="B15" s="90" t="s">
        <v>76</v>
      </c>
      <c r="C15" s="262" t="s">
        <v>56</v>
      </c>
      <c r="D15" s="92">
        <v>210</v>
      </c>
      <c r="E15" s="92">
        <v>210</v>
      </c>
      <c r="F15" s="92">
        <v>151.9</v>
      </c>
      <c r="G15" s="94">
        <v>0.72299999999999998</v>
      </c>
      <c r="H15" s="92">
        <v>25.2</v>
      </c>
      <c r="I15" s="96">
        <v>0.12</v>
      </c>
      <c r="J15" s="94">
        <v>0.16600000000000001</v>
      </c>
      <c r="K15" s="97"/>
      <c r="L15" s="97"/>
    </row>
    <row r="16" spans="1:12" ht="13.05" customHeight="1">
      <c r="A16" s="89" t="s">
        <v>79</v>
      </c>
      <c r="B16" s="90" t="s">
        <v>78</v>
      </c>
      <c r="C16" s="262" t="s">
        <v>57</v>
      </c>
      <c r="D16" s="92">
        <v>1610</v>
      </c>
      <c r="E16" s="92">
        <v>1610</v>
      </c>
      <c r="F16" s="92">
        <v>1610</v>
      </c>
      <c r="G16" s="94">
        <v>1</v>
      </c>
      <c r="H16" s="92">
        <v>1002.4</v>
      </c>
      <c r="I16" s="96">
        <v>0.623</v>
      </c>
      <c r="J16" s="94">
        <v>0.623</v>
      </c>
      <c r="K16" s="97"/>
      <c r="L16" s="97"/>
    </row>
    <row r="17" spans="1:12" ht="13.05" customHeight="1">
      <c r="A17" s="89" t="s">
        <v>81</v>
      </c>
      <c r="B17" s="90" t="s">
        <v>80</v>
      </c>
      <c r="C17" s="262" t="s">
        <v>57</v>
      </c>
      <c r="D17" s="92">
        <v>1600</v>
      </c>
      <c r="E17" s="92">
        <v>1600</v>
      </c>
      <c r="F17" s="92">
        <v>1600</v>
      </c>
      <c r="G17" s="94">
        <v>1</v>
      </c>
      <c r="H17" s="92">
        <v>959.8</v>
      </c>
      <c r="I17" s="96">
        <v>0.6</v>
      </c>
      <c r="J17" s="94">
        <v>0.6</v>
      </c>
      <c r="K17" s="97"/>
      <c r="L17" s="97"/>
    </row>
    <row r="18" spans="1:12" ht="19.8" customHeight="1">
      <c r="A18" s="89" t="s">
        <v>83</v>
      </c>
      <c r="B18" s="90" t="s">
        <v>105</v>
      </c>
      <c r="C18" s="262" t="s">
        <v>57</v>
      </c>
      <c r="D18" s="92">
        <v>1242.8</v>
      </c>
      <c r="E18" s="92">
        <v>1242.8</v>
      </c>
      <c r="F18" s="92">
        <v>1242.8</v>
      </c>
      <c r="G18" s="94">
        <v>1</v>
      </c>
      <c r="H18" s="92">
        <v>823.1</v>
      </c>
      <c r="I18" s="96">
        <v>0.66200000000000003</v>
      </c>
      <c r="J18" s="94">
        <v>0.66200000000000003</v>
      </c>
      <c r="K18" s="97"/>
      <c r="L18" s="97"/>
    </row>
    <row r="19" spans="1:12" ht="13.05" customHeight="1">
      <c r="A19" s="89" t="s">
        <v>85</v>
      </c>
      <c r="B19" s="90" t="s">
        <v>84</v>
      </c>
      <c r="C19" s="262" t="s">
        <v>57</v>
      </c>
      <c r="D19" s="92">
        <v>1578.1</v>
      </c>
      <c r="E19" s="92">
        <v>1578.1</v>
      </c>
      <c r="F19" s="92">
        <v>1481.3</v>
      </c>
      <c r="G19" s="94">
        <v>0.93899999999999995</v>
      </c>
      <c r="H19" s="92" t="s">
        <v>106</v>
      </c>
      <c r="I19" s="96">
        <v>0.56299999999999994</v>
      </c>
      <c r="J19" s="94">
        <v>0.6</v>
      </c>
      <c r="K19" s="97"/>
      <c r="L19" s="97"/>
    </row>
    <row r="20" spans="1:12" ht="13.05" customHeight="1">
      <c r="A20" s="89" t="s">
        <v>87</v>
      </c>
      <c r="B20" s="90" t="s">
        <v>86</v>
      </c>
      <c r="C20" s="262" t="s">
        <v>56</v>
      </c>
      <c r="D20" s="92" t="s">
        <v>107</v>
      </c>
      <c r="E20" s="92" t="s">
        <v>107</v>
      </c>
      <c r="F20" s="92">
        <v>340.5</v>
      </c>
      <c r="G20" s="94" t="s">
        <v>108</v>
      </c>
      <c r="H20" s="92">
        <v>168.2</v>
      </c>
      <c r="I20" s="92" t="s">
        <v>109</v>
      </c>
      <c r="J20" s="94">
        <v>0.49399999999999999</v>
      </c>
      <c r="K20" s="97"/>
      <c r="L20" s="97"/>
    </row>
    <row r="21" spans="1:12" ht="22.2" customHeight="1">
      <c r="A21" s="89" t="s">
        <v>110</v>
      </c>
      <c r="B21" s="90" t="s">
        <v>111</v>
      </c>
      <c r="C21" s="262" t="s">
        <v>2</v>
      </c>
      <c r="D21" s="92"/>
      <c r="E21" s="92"/>
      <c r="F21" s="92"/>
      <c r="G21" s="94"/>
      <c r="H21" s="92"/>
      <c r="I21" s="92"/>
      <c r="J21" s="94"/>
      <c r="K21" s="97"/>
      <c r="L21" s="97"/>
    </row>
    <row r="22" spans="1:12" ht="13.05" customHeight="1">
      <c r="A22" s="275" t="s">
        <v>1</v>
      </c>
      <c r="B22" s="275"/>
      <c r="C22" s="275"/>
      <c r="D22" s="91">
        <v>11583</v>
      </c>
      <c r="E22" s="91">
        <v>10203</v>
      </c>
      <c r="F22" s="91">
        <v>10796.1</v>
      </c>
      <c r="G22" s="93">
        <v>0.93200000000000005</v>
      </c>
      <c r="H22" s="91">
        <v>6745.4</v>
      </c>
      <c r="I22" s="95">
        <v>0.58199999999999996</v>
      </c>
      <c r="J22" s="93">
        <v>0.625</v>
      </c>
      <c r="K22" s="97"/>
      <c r="L22" s="97"/>
    </row>
    <row r="23" spans="1:12" ht="6.6" customHeight="1"/>
    <row r="24" spans="1:12" ht="27.6" customHeight="1">
      <c r="A24" s="272" t="s">
        <v>112</v>
      </c>
      <c r="B24" s="272"/>
      <c r="C24" s="272"/>
      <c r="D24" s="272"/>
      <c r="E24" s="272"/>
      <c r="F24" s="272"/>
      <c r="G24" s="272"/>
      <c r="H24" s="272"/>
      <c r="I24" s="272"/>
      <c r="J24" s="272"/>
    </row>
    <row r="25" spans="1:12" ht="37.200000000000003" customHeight="1">
      <c r="A25" s="272" t="s">
        <v>113</v>
      </c>
      <c r="B25" s="272"/>
      <c r="C25" s="272"/>
      <c r="D25" s="272"/>
      <c r="E25" s="272"/>
      <c r="F25" s="272"/>
      <c r="G25" s="272"/>
      <c r="H25" s="272"/>
      <c r="I25" s="272"/>
      <c r="J25" s="272"/>
    </row>
    <row r="26" spans="1:12" ht="11.4" customHeight="1">
      <c r="A26" s="8"/>
    </row>
    <row r="27" spans="1:12">
      <c r="A27" s="8" t="s">
        <v>13</v>
      </c>
    </row>
    <row r="30" spans="1:12">
      <c r="A30" s="4" t="s">
        <v>0</v>
      </c>
    </row>
  </sheetData>
  <mergeCells count="6">
    <mergeCell ref="A25:J25"/>
    <mergeCell ref="A3:B3"/>
    <mergeCell ref="A4:C4"/>
    <mergeCell ref="A13:C13"/>
    <mergeCell ref="A22:C22"/>
    <mergeCell ref="A24:J24"/>
  </mergeCells>
  <hyperlinks>
    <hyperlink ref="A30" location="Indice!A1" display="Indice" xr:uid="{A40D6B63-BDC1-444C-8DBF-9FA22A928DE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EB11-9A75-4A54-924D-2A9B9AC800ED}">
  <dimension ref="A1:L76"/>
  <sheetViews>
    <sheetView topLeftCell="A58" zoomScaleNormal="100" workbookViewId="0">
      <selection activeCell="A76" sqref="A76"/>
    </sheetView>
  </sheetViews>
  <sheetFormatPr defaultRowHeight="14.4"/>
  <cols>
    <col min="1" max="1" width="11.5546875" style="20" customWidth="1"/>
    <col min="2" max="2" width="39.6640625" style="20" customWidth="1"/>
    <col min="3" max="6" width="10.6640625" style="20" customWidth="1"/>
    <col min="7" max="16384" width="8.88671875" style="20"/>
  </cols>
  <sheetData>
    <row r="1" spans="1:1">
      <c r="A1" s="2" t="s">
        <v>114</v>
      </c>
    </row>
    <row r="35" spans="1:12" ht="31.2" customHeight="1">
      <c r="A35" s="272" t="s">
        <v>115</v>
      </c>
      <c r="B35" s="272"/>
      <c r="C35" s="272"/>
      <c r="D35" s="272"/>
      <c r="E35" s="272"/>
      <c r="F35" s="272"/>
    </row>
    <row r="36" spans="1:12" ht="31.2" customHeight="1">
      <c r="A36" s="272" t="s">
        <v>116</v>
      </c>
      <c r="B36" s="272"/>
      <c r="C36" s="272"/>
      <c r="D36" s="272"/>
      <c r="E36" s="272"/>
      <c r="F36" s="272"/>
    </row>
    <row r="37" spans="1:12" ht="4.8" customHeight="1">
      <c r="A37" s="8"/>
    </row>
    <row r="38" spans="1:12" ht="27.6" customHeight="1">
      <c r="A38" s="272" t="s">
        <v>13</v>
      </c>
      <c r="B38" s="272"/>
      <c r="C38" s="272"/>
      <c r="D38" s="272"/>
      <c r="E38" s="272"/>
      <c r="F38" s="272"/>
    </row>
    <row r="39" spans="1:12">
      <c r="A39" s="46"/>
      <c r="B39" s="46"/>
      <c r="C39" s="46"/>
      <c r="D39" s="46"/>
      <c r="E39" s="46"/>
      <c r="F39" s="46"/>
    </row>
    <row r="41" spans="1:12" ht="30.6">
      <c r="A41" s="276" t="s">
        <v>117</v>
      </c>
      <c r="B41" s="276"/>
      <c r="C41" s="25" t="s">
        <v>48</v>
      </c>
      <c r="D41" s="25" t="s">
        <v>49</v>
      </c>
      <c r="E41" s="25" t="s">
        <v>53</v>
      </c>
      <c r="F41" s="25" t="s">
        <v>63</v>
      </c>
    </row>
    <row r="42" spans="1:12" ht="13.05" customHeight="1">
      <c r="A42" s="83" t="s">
        <v>37</v>
      </c>
      <c r="B42" s="26"/>
      <c r="C42" s="86">
        <v>0.40400000000000003</v>
      </c>
      <c r="D42" s="86">
        <v>0.40400000000000003</v>
      </c>
      <c r="E42" s="86">
        <v>0.192</v>
      </c>
      <c r="F42" s="86">
        <v>1</v>
      </c>
      <c r="H42" s="188"/>
      <c r="I42" s="188"/>
      <c r="J42" s="188"/>
      <c r="K42" s="188"/>
      <c r="L42" s="188"/>
    </row>
    <row r="43" spans="1:12" ht="13.05" customHeight="1">
      <c r="A43" s="22" t="s">
        <v>65</v>
      </c>
      <c r="B43" s="21" t="s">
        <v>64</v>
      </c>
      <c r="C43" s="87">
        <v>0.63500000000000001</v>
      </c>
      <c r="D43" s="87">
        <v>0.36499999999999999</v>
      </c>
      <c r="E43" s="87">
        <v>0</v>
      </c>
      <c r="F43" s="87">
        <v>1</v>
      </c>
      <c r="H43" s="188"/>
      <c r="I43" s="188"/>
      <c r="J43" s="188"/>
      <c r="K43" s="188"/>
    </row>
    <row r="44" spans="1:12" ht="13.05" customHeight="1">
      <c r="A44" s="22" t="s">
        <v>67</v>
      </c>
      <c r="B44" s="21" t="s">
        <v>66</v>
      </c>
      <c r="C44" s="87">
        <v>0.82399999999999995</v>
      </c>
      <c r="D44" s="87">
        <v>0.17599999999999999</v>
      </c>
      <c r="E44" s="87">
        <v>0</v>
      </c>
      <c r="F44" s="87">
        <v>1</v>
      </c>
      <c r="H44" s="188"/>
      <c r="I44" s="188"/>
      <c r="J44" s="188"/>
      <c r="K44" s="188"/>
    </row>
    <row r="45" spans="1:12" ht="13.05" customHeight="1">
      <c r="A45" s="22" t="s">
        <v>69</v>
      </c>
      <c r="B45" s="21" t="s">
        <v>68</v>
      </c>
      <c r="C45" s="87">
        <v>7.4999999999999997E-2</v>
      </c>
      <c r="D45" s="87">
        <v>0.92300000000000004</v>
      </c>
      <c r="E45" s="87">
        <v>2E-3</v>
      </c>
      <c r="F45" s="87">
        <v>1</v>
      </c>
      <c r="H45" s="188"/>
      <c r="I45" s="188"/>
      <c r="J45" s="188"/>
      <c r="K45" s="188"/>
    </row>
    <row r="46" spans="1:12" ht="13.05" customHeight="1">
      <c r="A46" s="22" t="s">
        <v>71</v>
      </c>
      <c r="B46" s="21" t="s">
        <v>70</v>
      </c>
      <c r="C46" s="87">
        <v>0.629</v>
      </c>
      <c r="D46" s="87">
        <v>0.36299999999999999</v>
      </c>
      <c r="E46" s="87">
        <v>8.9999999999999993E-3</v>
      </c>
      <c r="F46" s="87">
        <v>1</v>
      </c>
      <c r="H46" s="188"/>
      <c r="I46" s="188"/>
      <c r="J46" s="188"/>
      <c r="K46" s="188"/>
    </row>
    <row r="47" spans="1:12" ht="13.05" customHeight="1">
      <c r="A47" s="22" t="s">
        <v>73</v>
      </c>
      <c r="B47" s="21" t="s">
        <v>72</v>
      </c>
      <c r="C47" s="87">
        <v>0</v>
      </c>
      <c r="D47" s="87">
        <v>0.495</v>
      </c>
      <c r="E47" s="87">
        <v>0.505</v>
      </c>
      <c r="F47" s="87">
        <v>1</v>
      </c>
      <c r="H47" s="188"/>
      <c r="I47" s="188"/>
      <c r="J47" s="188"/>
      <c r="K47" s="188"/>
    </row>
    <row r="48" spans="1:12" ht="13.05" customHeight="1">
      <c r="A48" s="83" t="s">
        <v>51</v>
      </c>
      <c r="B48" s="26"/>
      <c r="C48" s="86">
        <v>0.65</v>
      </c>
      <c r="D48" s="86">
        <v>0.32900000000000001</v>
      </c>
      <c r="E48" s="86">
        <v>2.1000000000000001E-2</v>
      </c>
      <c r="F48" s="86">
        <v>1</v>
      </c>
      <c r="H48" s="188"/>
      <c r="I48" s="188"/>
      <c r="J48" s="188"/>
      <c r="K48" s="188"/>
    </row>
    <row r="49" spans="1:11" ht="13.05" customHeight="1">
      <c r="A49" s="22" t="s">
        <v>75</v>
      </c>
      <c r="B49" s="21" t="s">
        <v>74</v>
      </c>
      <c r="C49" s="87">
        <v>0.88500000000000001</v>
      </c>
      <c r="D49" s="87">
        <v>0.113</v>
      </c>
      <c r="E49" s="87">
        <v>2E-3</v>
      </c>
      <c r="F49" s="87">
        <v>1</v>
      </c>
      <c r="H49" s="188"/>
      <c r="I49" s="188"/>
      <c r="J49" s="188"/>
      <c r="K49" s="188"/>
    </row>
    <row r="50" spans="1:11" ht="13.05" customHeight="1">
      <c r="A50" s="22" t="s">
        <v>77</v>
      </c>
      <c r="B50" s="21" t="s">
        <v>76</v>
      </c>
      <c r="C50" s="87">
        <v>0.12</v>
      </c>
      <c r="D50" s="87">
        <v>0.60299999999999998</v>
      </c>
      <c r="E50" s="87">
        <v>0.27700000000000002</v>
      </c>
      <c r="F50" s="87">
        <v>1</v>
      </c>
      <c r="H50" s="188"/>
      <c r="I50" s="188"/>
      <c r="J50" s="188"/>
      <c r="K50" s="188"/>
    </row>
    <row r="51" spans="1:11" ht="13.05" customHeight="1">
      <c r="A51" s="22" t="s">
        <v>79</v>
      </c>
      <c r="B51" s="21" t="s">
        <v>78</v>
      </c>
      <c r="C51" s="87">
        <v>0.623</v>
      </c>
      <c r="D51" s="87">
        <v>0.377</v>
      </c>
      <c r="E51" s="87">
        <v>0</v>
      </c>
      <c r="F51" s="87">
        <v>1</v>
      </c>
      <c r="H51" s="188"/>
      <c r="I51" s="188"/>
      <c r="J51" s="188"/>
      <c r="K51" s="188"/>
    </row>
    <row r="52" spans="1:11" ht="13.05" customHeight="1">
      <c r="A52" s="22" t="s">
        <v>81</v>
      </c>
      <c r="B52" s="21" t="s">
        <v>80</v>
      </c>
      <c r="C52" s="87">
        <v>0.6</v>
      </c>
      <c r="D52" s="87">
        <v>0.4</v>
      </c>
      <c r="E52" s="87">
        <v>0</v>
      </c>
      <c r="F52" s="87">
        <v>1</v>
      </c>
      <c r="H52" s="188"/>
      <c r="I52" s="188"/>
      <c r="J52" s="188"/>
      <c r="K52" s="188"/>
    </row>
    <row r="53" spans="1:11" ht="22.2" customHeight="1">
      <c r="A53" s="22" t="s">
        <v>83</v>
      </c>
      <c r="B53" s="21" t="s">
        <v>82</v>
      </c>
      <c r="C53" s="87">
        <v>0.66200000000000003</v>
      </c>
      <c r="D53" s="87">
        <v>0.33800000000000002</v>
      </c>
      <c r="E53" s="87">
        <v>0</v>
      </c>
      <c r="F53" s="87">
        <v>1</v>
      </c>
      <c r="H53" s="188"/>
      <c r="I53" s="188"/>
      <c r="J53" s="188"/>
      <c r="K53" s="188"/>
    </row>
    <row r="54" spans="1:11" ht="12.6" customHeight="1">
      <c r="A54" s="22" t="s">
        <v>85</v>
      </c>
      <c r="B54" s="21" t="s">
        <v>84</v>
      </c>
      <c r="C54" s="87">
        <v>0.56299999999999994</v>
      </c>
      <c r="D54" s="87">
        <v>0.376</v>
      </c>
      <c r="E54" s="87">
        <v>6.0999999999999999E-2</v>
      </c>
      <c r="F54" s="87">
        <v>1</v>
      </c>
      <c r="H54" s="188"/>
      <c r="I54" s="188"/>
      <c r="J54" s="188"/>
      <c r="K54" s="188"/>
    </row>
    <row r="55" spans="1:11" ht="22.2" customHeight="1">
      <c r="A55" s="22" t="s">
        <v>87</v>
      </c>
      <c r="B55" s="21" t="s">
        <v>86</v>
      </c>
      <c r="C55" s="87">
        <v>0.46700000000000003</v>
      </c>
      <c r="D55" s="87">
        <v>0.47899999999999998</v>
      </c>
      <c r="E55" s="87">
        <v>5.3999999999999999E-2</v>
      </c>
      <c r="F55" s="87">
        <v>1</v>
      </c>
      <c r="H55" s="188"/>
      <c r="I55" s="188"/>
      <c r="J55" s="188"/>
      <c r="K55" s="188"/>
    </row>
    <row r="56" spans="1:11" ht="12.6" customHeight="1">
      <c r="A56" s="277" t="s">
        <v>1</v>
      </c>
      <c r="B56" s="278"/>
      <c r="C56" s="86">
        <v>0.58199999999999996</v>
      </c>
      <c r="D56" s="86">
        <v>0.35</v>
      </c>
      <c r="E56" s="86">
        <v>6.8000000000000005E-2</v>
      </c>
      <c r="F56" s="86">
        <v>1</v>
      </c>
      <c r="H56" s="188"/>
      <c r="I56" s="188"/>
      <c r="J56" s="188"/>
      <c r="K56" s="188"/>
    </row>
    <row r="58" spans="1:11" ht="41.4" customHeight="1">
      <c r="A58" s="276" t="s">
        <v>117</v>
      </c>
      <c r="B58" s="276"/>
      <c r="C58" s="25" t="s">
        <v>48</v>
      </c>
      <c r="D58" s="25" t="s">
        <v>49</v>
      </c>
      <c r="E58" s="25" t="s">
        <v>53</v>
      </c>
      <c r="F58" s="25" t="s">
        <v>63</v>
      </c>
    </row>
    <row r="59" spans="1:11" ht="13.05" customHeight="1">
      <c r="A59" s="83" t="s">
        <v>37</v>
      </c>
      <c r="B59" s="26"/>
      <c r="C59" s="84">
        <v>1285.5999999999999</v>
      </c>
      <c r="D59" s="84">
        <v>1286.9000000000001</v>
      </c>
      <c r="E59" s="84">
        <v>609.59999999999991</v>
      </c>
      <c r="F59" s="84">
        <v>3182.1</v>
      </c>
    </row>
    <row r="60" spans="1:11" ht="13.05" customHeight="1">
      <c r="A60" s="22" t="s">
        <v>65</v>
      </c>
      <c r="B60" s="21" t="s">
        <v>64</v>
      </c>
      <c r="C60" s="85">
        <v>158.80000000000001</v>
      </c>
      <c r="D60" s="85">
        <v>91.199999999999989</v>
      </c>
      <c r="E60" s="85">
        <v>0</v>
      </c>
      <c r="F60" s="85">
        <v>250</v>
      </c>
    </row>
    <row r="61" spans="1:11" ht="13.05" customHeight="1">
      <c r="A61" s="22" t="s">
        <v>67</v>
      </c>
      <c r="B61" s="21" t="s">
        <v>66</v>
      </c>
      <c r="C61" s="85">
        <v>789.6</v>
      </c>
      <c r="D61" s="85">
        <v>168.39999999999998</v>
      </c>
      <c r="E61" s="85">
        <v>0</v>
      </c>
      <c r="F61" s="85">
        <v>958</v>
      </c>
    </row>
    <row r="62" spans="1:11" ht="13.05" customHeight="1">
      <c r="A62" s="22" t="s">
        <v>69</v>
      </c>
      <c r="B62" s="21" t="s">
        <v>68</v>
      </c>
      <c r="C62" s="85">
        <v>20.399999999999999</v>
      </c>
      <c r="D62" s="85">
        <v>251.20000000000002</v>
      </c>
      <c r="E62" s="85">
        <v>0.50000000000000711</v>
      </c>
      <c r="F62" s="85">
        <v>272.10000000000002</v>
      </c>
    </row>
    <row r="63" spans="1:11" ht="13.05" customHeight="1">
      <c r="A63" s="22" t="s">
        <v>71</v>
      </c>
      <c r="B63" s="21" t="s">
        <v>70</v>
      </c>
      <c r="C63" s="85">
        <v>316.8</v>
      </c>
      <c r="D63" s="85">
        <v>182.8</v>
      </c>
      <c r="E63" s="85">
        <v>4.3999999999999773</v>
      </c>
      <c r="F63" s="85">
        <v>504</v>
      </c>
    </row>
    <row r="64" spans="1:11" ht="13.05" customHeight="1">
      <c r="A64" s="22" t="s">
        <v>73</v>
      </c>
      <c r="B64" s="21" t="s">
        <v>72</v>
      </c>
      <c r="C64" s="85">
        <v>0</v>
      </c>
      <c r="D64" s="85">
        <v>593.29999999999995</v>
      </c>
      <c r="E64" s="85">
        <v>604.70000000000005</v>
      </c>
      <c r="F64" s="85">
        <v>1198</v>
      </c>
    </row>
    <row r="65" spans="1:6" ht="13.05" customHeight="1">
      <c r="A65" s="83" t="s">
        <v>51</v>
      </c>
      <c r="B65" s="26"/>
      <c r="C65" s="84">
        <v>5459.8</v>
      </c>
      <c r="D65" s="84">
        <v>2763.8</v>
      </c>
      <c r="E65" s="84">
        <v>177.29999999999927</v>
      </c>
      <c r="F65" s="84">
        <v>8400.9</v>
      </c>
    </row>
    <row r="66" spans="1:6" ht="13.05" customHeight="1">
      <c r="A66" s="22" t="s">
        <v>75</v>
      </c>
      <c r="B66" s="21" t="s">
        <v>74</v>
      </c>
      <c r="C66" s="85">
        <v>1593.1</v>
      </c>
      <c r="D66" s="85">
        <v>204</v>
      </c>
      <c r="E66" s="85">
        <v>2.9000000000000909</v>
      </c>
      <c r="F66" s="85">
        <v>1800</v>
      </c>
    </row>
    <row r="67" spans="1:6" ht="13.05" customHeight="1">
      <c r="A67" s="22" t="s">
        <v>77</v>
      </c>
      <c r="B67" s="21" t="s">
        <v>76</v>
      </c>
      <c r="C67" s="85">
        <v>25.2</v>
      </c>
      <c r="D67" s="85">
        <v>126.7</v>
      </c>
      <c r="E67" s="85">
        <v>58.099999999999994</v>
      </c>
      <c r="F67" s="85">
        <v>210</v>
      </c>
    </row>
    <row r="68" spans="1:6" ht="13.05" customHeight="1">
      <c r="A68" s="22" t="s">
        <v>79</v>
      </c>
      <c r="B68" s="21" t="s">
        <v>78</v>
      </c>
      <c r="C68" s="85">
        <v>1002.4</v>
      </c>
      <c r="D68" s="85">
        <v>607.6</v>
      </c>
      <c r="E68" s="85">
        <v>0</v>
      </c>
      <c r="F68" s="85">
        <v>1610</v>
      </c>
    </row>
    <row r="69" spans="1:6" ht="13.05" customHeight="1">
      <c r="A69" s="22" t="s">
        <v>81</v>
      </c>
      <c r="B69" s="21" t="s">
        <v>80</v>
      </c>
      <c r="C69" s="85">
        <v>959.8</v>
      </c>
      <c r="D69" s="85">
        <v>640.20000000000005</v>
      </c>
      <c r="E69" s="85">
        <v>0</v>
      </c>
      <c r="F69" s="85">
        <v>1600</v>
      </c>
    </row>
    <row r="70" spans="1:6" ht="24.6" customHeight="1">
      <c r="A70" s="22" t="s">
        <v>83</v>
      </c>
      <c r="B70" s="21" t="s">
        <v>82</v>
      </c>
      <c r="C70" s="85">
        <v>823.1</v>
      </c>
      <c r="D70" s="85">
        <v>419.69999999999993</v>
      </c>
      <c r="E70" s="85">
        <v>0</v>
      </c>
      <c r="F70" s="85">
        <v>1242.8</v>
      </c>
    </row>
    <row r="71" spans="1:6" ht="13.05" customHeight="1">
      <c r="A71" s="22" t="s">
        <v>85</v>
      </c>
      <c r="B71" s="21" t="s">
        <v>84</v>
      </c>
      <c r="C71" s="85">
        <v>888</v>
      </c>
      <c r="D71" s="85">
        <v>593.29999999999995</v>
      </c>
      <c r="E71" s="85">
        <v>96.799999999999955</v>
      </c>
      <c r="F71" s="85">
        <v>1578.1</v>
      </c>
    </row>
    <row r="72" spans="1:6" ht="25.8" customHeight="1">
      <c r="A72" s="22" t="s">
        <v>87</v>
      </c>
      <c r="B72" s="21" t="s">
        <v>86</v>
      </c>
      <c r="C72" s="85">
        <v>168.2</v>
      </c>
      <c r="D72" s="85">
        <v>172.3</v>
      </c>
      <c r="E72" s="85">
        <v>19.5</v>
      </c>
      <c r="F72" s="85">
        <v>360</v>
      </c>
    </row>
    <row r="73" spans="1:6" ht="13.05" customHeight="1">
      <c r="A73" s="277" t="s">
        <v>1</v>
      </c>
      <c r="B73" s="278"/>
      <c r="C73" s="84">
        <v>6745.4</v>
      </c>
      <c r="D73" s="84">
        <v>4050.7000000000007</v>
      </c>
      <c r="E73" s="84">
        <v>786.89999999999964</v>
      </c>
      <c r="F73" s="84">
        <v>11583</v>
      </c>
    </row>
    <row r="74" spans="1:6">
      <c r="B74" s="28"/>
    </row>
    <row r="76" spans="1:6">
      <c r="A76" s="4" t="s">
        <v>0</v>
      </c>
    </row>
  </sheetData>
  <mergeCells count="7">
    <mergeCell ref="A58:B58"/>
    <mergeCell ref="A73:B73"/>
    <mergeCell ref="A41:B41"/>
    <mergeCell ref="A56:B56"/>
    <mergeCell ref="A35:F35"/>
    <mergeCell ref="A36:F36"/>
    <mergeCell ref="A38:F38"/>
  </mergeCells>
  <hyperlinks>
    <hyperlink ref="A76" location="Indice!A1" display="Indice" xr:uid="{AE29E814-49C6-4C88-8742-1FB1E4E29BE2}"/>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31D6D3AC87224CA17C2667DDF4494E" ma:contentTypeVersion="11" ma:contentTypeDescription="Creare un nuovo documento." ma:contentTypeScope="" ma:versionID="fb91dac898222ce2820e7222525f450c">
  <xsd:schema xmlns:xsd="http://www.w3.org/2001/XMLSchema" xmlns:xs="http://www.w3.org/2001/XMLSchema" xmlns:p="http://schemas.microsoft.com/office/2006/metadata/properties" xmlns:ns2="33bc5a86-ac99-4c94-910a-603dff8ca981" xmlns:ns3="dc477959-bd29-4cc3-ab68-57811b14f4e1" targetNamespace="http://schemas.microsoft.com/office/2006/metadata/properties" ma:root="true" ma:fieldsID="bd3fe1d3b2a5677b533a02a9bfce45c2" ns2:_="" ns3:_="">
    <xsd:import namespace="33bc5a86-ac99-4c94-910a-603dff8ca981"/>
    <xsd:import namespace="dc477959-bd29-4cc3-ab68-57811b14f4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c5a86-ac99-4c94-910a-603dff8ca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77959-bd29-4cc3-ab68-57811b14f4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a104c0-65b4-43c6-9fa4-502947a9a09f}" ma:internalName="TaxCatchAll" ma:showField="CatchAllData" ma:web="dc477959-bd29-4cc3-ab68-57811b14f4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477959-bd29-4cc3-ab68-57811b14f4e1" xsi:nil="true"/>
    <lcf76f155ced4ddcb4097134ff3c332f xmlns="33bc5a86-ac99-4c94-910a-603dff8ca9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29C7C-4795-43E4-A598-44C160C0E5DD}"/>
</file>

<file path=customXml/itemProps2.xml><?xml version="1.0" encoding="utf-8"?>
<ds:datastoreItem xmlns:ds="http://schemas.openxmlformats.org/officeDocument/2006/customXml" ds:itemID="{1CBAB0A0-08FF-4DD2-B281-5813C71C78F7}">
  <ds:schemaRefs>
    <ds:schemaRef ds:uri="http://schemas.microsoft.com/sharepoint/v3/contenttype/forms"/>
  </ds:schemaRefs>
</ds:datastoreItem>
</file>

<file path=customXml/itemProps3.xml><?xml version="1.0" encoding="utf-8"?>
<ds:datastoreItem xmlns:ds="http://schemas.openxmlformats.org/officeDocument/2006/customXml" ds:itemID="{E5A1449C-E471-412C-A096-C30E940B5F22}">
  <ds:schemaRefs>
    <ds:schemaRef ds:uri="http://schemas.microsoft.com/office/2006/metadata/properties"/>
    <ds:schemaRef ds:uri="http://schemas.microsoft.com/office/infopath/2007/PartnerControls"/>
    <ds:schemaRef ds:uri="dc477959-bd29-4cc3-ab68-57811b14f4e1"/>
    <ds:schemaRef ds:uri="33bc5a86-ac99-4c94-910a-603dff8ca9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29</vt:i4>
      </vt:variant>
      <vt:variant>
        <vt:lpstr>Intervalli denominati</vt:lpstr>
      </vt:variant>
      <vt:variant>
        <vt:i4>27</vt:i4>
      </vt:variant>
    </vt:vector>
  </HeadingPairs>
  <TitlesOfParts>
    <vt:vector size="56" baseType="lpstr">
      <vt:lpstr>Indice</vt:lpstr>
      <vt:lpstr>Fig. 1.1</vt:lpstr>
      <vt:lpstr>Fig. 1.2</vt:lpstr>
      <vt:lpstr>Tab. 1.1</vt:lpstr>
      <vt:lpstr>Fig. 1.3</vt:lpstr>
      <vt:lpstr>Fig. 1.4</vt:lpstr>
      <vt:lpstr>Fig. 1.5</vt:lpstr>
      <vt:lpstr>Tab. 1.2</vt:lpstr>
      <vt:lpstr>Fig. 1.6</vt:lpstr>
      <vt:lpstr>Fig. 1.7</vt:lpstr>
      <vt:lpstr>Fig. 1.8</vt:lpstr>
      <vt:lpstr>Fig. 1.9</vt:lpstr>
      <vt:lpstr>Tab. 1.3</vt:lpstr>
      <vt:lpstr>Tab. 1.4</vt:lpstr>
      <vt:lpstr>Fig. 1.10</vt:lpstr>
      <vt:lpstr>Tab. 1.5</vt:lpstr>
      <vt:lpstr>Tab. 1.6</vt:lpstr>
      <vt:lpstr>Tab. 1.7</vt:lpstr>
      <vt:lpstr>Tab. 1.8</vt:lpstr>
      <vt:lpstr>Tab. 1.9</vt:lpstr>
      <vt:lpstr>Tab. 1.10</vt:lpstr>
      <vt:lpstr>Fig. 1.11</vt:lpstr>
      <vt:lpstr>Fig. 1.12</vt:lpstr>
      <vt:lpstr>Tab. 1.11</vt:lpstr>
      <vt:lpstr>Fig. 1.13</vt:lpstr>
      <vt:lpstr>Tab. 1.12</vt:lpstr>
      <vt:lpstr>Fig. 1.14</vt:lpstr>
      <vt:lpstr>Tab. 1.13</vt:lpstr>
      <vt:lpstr>Tab. 1.14</vt:lpstr>
      <vt:lpstr>'Fig. 1.13'!_Hlk223626538</vt:lpstr>
      <vt:lpstr>'Tab. 1.3'!_Hlk223626738</vt:lpstr>
      <vt:lpstr>'Fig. 1.2'!_Toc223626565</vt:lpstr>
      <vt:lpstr>'Fig. 1.4'!_Toc223626567</vt:lpstr>
      <vt:lpstr>'Fig. 1.6'!_Toc223626569</vt:lpstr>
      <vt:lpstr>'Tab. 1.4'!_Toc223627037</vt:lpstr>
      <vt:lpstr>'Tab. 1.1'!_Toc224166485</vt:lpstr>
      <vt:lpstr>'Tab. 1.2'!_Toc224166486</vt:lpstr>
      <vt:lpstr>'Tab. 1.5'!_Toc224166489</vt:lpstr>
      <vt:lpstr>'Tab. 1.6'!_Toc224166490</vt:lpstr>
      <vt:lpstr>'Tab. 1.7'!_Toc224166491</vt:lpstr>
      <vt:lpstr>'Tab. 1.8'!_Toc224166492</vt:lpstr>
      <vt:lpstr>'Tab. 1.9'!_Toc224166493</vt:lpstr>
      <vt:lpstr>'Tab. 1.10'!_Toc224166494</vt:lpstr>
      <vt:lpstr>'Tab. 1.11'!_Toc224166495</vt:lpstr>
      <vt:lpstr>'Tab. 1.12'!_Toc224166496</vt:lpstr>
      <vt:lpstr>'Tab. 1.13'!_Toc224166497</vt:lpstr>
      <vt:lpstr>'Tab. 1.14'!_Toc224166498</vt:lpstr>
      <vt:lpstr>'Fig. 1.1'!_Toc224166540</vt:lpstr>
      <vt:lpstr>'Fig. 1.1'!_Toc224166596</vt:lpstr>
      <vt:lpstr>'Fig. 1.3'!_Toc224166598</vt:lpstr>
      <vt:lpstr>'Fig. 1.5'!_Toc224166600</vt:lpstr>
      <vt:lpstr>'Fig. 1.7'!_Toc224166602</vt:lpstr>
      <vt:lpstr>'Fig. 1.8'!_Toc224166603</vt:lpstr>
      <vt:lpstr>'Fig. 1.9'!_Toc224166604</vt:lpstr>
      <vt:lpstr>'Fig. 1.10'!_Toc224166605</vt:lpstr>
      <vt:lpstr>'Fig. 1.14'!_Toc224166609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Valentino Delle Rose</dc:creator>
  <cp:lastModifiedBy>Vera Rizzotto</cp:lastModifiedBy>
  <dcterms:created xsi:type="dcterms:W3CDTF">2015-06-05T18:17:20Z</dcterms:created>
  <dcterms:modified xsi:type="dcterms:W3CDTF">2026-03-25T13:54:26Z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0x0101006C31D6D3AC87224CA17C2667DDF4494E</vt:lpwstr>
  </property>
  <property fmtid="{D5CDD505-2E9C-101B-9397-08002B2CF9AE}" pid="3" name="MediaServiceImageTags">
    <vt:lpwstr/>
  </property>
</Properties>
</file>