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vur365.sharepoint.com/sites/UfficioStatistico/Shared Documents/General/Obiettivi UO 2023/Pubblicazione Dataset/Tabelle da pubblicare/3. Grafici e Tabelle. GLI ENTI PUBBLICI DI RICERCA/"/>
    </mc:Choice>
  </mc:AlternateContent>
  <xr:revisionPtr revIDLastSave="173" documentId="8_{497AA9D5-45BA-484A-8587-DE55E931153B}" xr6:coauthVersionLast="47" xr6:coauthVersionMax="47" xr10:uidLastSave="{7AA02A9C-29F6-43B5-A4A1-3D9630054AD9}"/>
  <bookViews>
    <workbookView xWindow="-110" yWindow="-110" windowWidth="38620" windowHeight="21100" tabRatio="558" xr2:uid="{F337CEAA-5212-4499-9607-4B6E81852BE3}"/>
  </bookViews>
  <sheets>
    <sheet name="Indice" sheetId="25" r:id="rId1"/>
    <sheet name="Fig.3.2.1" sheetId="24" r:id="rId2"/>
    <sheet name="Tab.3.2.1" sheetId="22" r:id="rId3"/>
    <sheet name="Tab.3.2.2" sheetId="23" r:id="rId4"/>
  </sheets>
  <calcPr calcId="191028" iterateCount="1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23" l="1"/>
  <c r="E12" i="23"/>
  <c r="D12" i="23"/>
  <c r="F11" i="23"/>
  <c r="E11" i="23"/>
  <c r="D11" i="23"/>
</calcChain>
</file>

<file path=xl/sharedStrings.xml><?xml version="1.0" encoding="utf-8"?>
<sst xmlns="http://schemas.openxmlformats.org/spreadsheetml/2006/main" count="99" uniqueCount="67">
  <si>
    <t>Capitolo 3 – GLI ENTI PUBBLICI DI RICERCA</t>
  </si>
  <si>
    <t>Paragrafo 3.1 – LE RISORSE FINANZIARIE</t>
  </si>
  <si>
    <t>Figura 3.2.1 – Andamento del Fondo ordinario per il finanziamento degli enti (FOE – anni 2012-2022, miliardi €)</t>
  </si>
  <si>
    <t>Tabella 3.2.1 – Ammontare del FOE assegnato a ciascun EPR (anni 2022 e 2012, milioni €)</t>
  </si>
  <si>
    <t>Tabella 3.2.2 – Principali finanziamenti straordinari agli EPR (triennio 2020-2022, milioni €)</t>
  </si>
  <si>
    <t>Fondo ordinario EPR</t>
  </si>
  <si>
    <t>FOE - assegnazione ordinaria</t>
  </si>
  <si>
    <t>FOE - progettualità e attività di ricerca internazionali</t>
  </si>
  <si>
    <t>Totale</t>
  </si>
  <si>
    <t>Totale al netto dell'ASI</t>
  </si>
  <si>
    <t>FOE (al netto di ASI) - assegnazione ordinaria</t>
  </si>
  <si>
    <t>anno</t>
  </si>
  <si>
    <t>Fonte: elaborazioni sui DM FOE del MUR</t>
  </si>
  <si>
    <t>Tab  Andamento del FOE per ente di ricerca dal 2012 al 2022 (milioni di euro)</t>
  </si>
  <si>
    <t>EPR</t>
  </si>
  <si>
    <t>CNR</t>
  </si>
  <si>
    <t>ASI</t>
  </si>
  <si>
    <t>INFN</t>
  </si>
  <si>
    <t>INAF</t>
  </si>
  <si>
    <t>INGV</t>
  </si>
  <si>
    <t>AREA</t>
  </si>
  <si>
    <t>INRIM</t>
  </si>
  <si>
    <t>OGS</t>
  </si>
  <si>
    <t>SZN</t>
  </si>
  <si>
    <t>INDAM</t>
  </si>
  <si>
    <t>FERMI</t>
  </si>
  <si>
    <t>IISG</t>
  </si>
  <si>
    <t>INVALSI</t>
  </si>
  <si>
    <t>-</t>
  </si>
  <si>
    <t>INDIRE</t>
  </si>
  <si>
    <t>ANVUR</t>
  </si>
  <si>
    <t>Sincrotrone Trieste</t>
  </si>
  <si>
    <t>Altre voci</t>
  </si>
  <si>
    <t>assunzioni per chiamata diretta</t>
  </si>
  <si>
    <t>quota premiale</t>
  </si>
  <si>
    <t>TOTALE</t>
  </si>
  <si>
    <t>FOE 2022</t>
  </si>
  <si>
    <t>%</t>
  </si>
  <si>
    <t>FOE 2012</t>
  </si>
  <si>
    <t>% al netto ASI</t>
  </si>
  <si>
    <t>Diff 2022-2012</t>
  </si>
  <si>
    <t>Diff %</t>
  </si>
  <si>
    <t>TOTALE (al netto ASI)</t>
  </si>
  <si>
    <t>*dal 2022 il finanziamento dell’ASI è a carico della Presidenza del Consiglio dei ministri e lo stanziamento del FOE è stato proporzionalmente ridotto Fonte: elaborazioni sui DM FOE del MUR</t>
  </si>
  <si>
    <t>Legge o DM</t>
  </si>
  <si>
    <t>Finalità</t>
  </si>
  <si>
    <t>Tipologia (T = una tantum; C = consolidati)</t>
  </si>
  <si>
    <t>DM 294/2020</t>
  </si>
  <si>
    <t>esigenze emergenziali - integrazione FOE</t>
  </si>
  <si>
    <t>T</t>
  </si>
  <si>
    <t>DM 802/2020</t>
  </si>
  <si>
    <t>accesso giovani alla ricerca</t>
  </si>
  <si>
    <t>C</t>
  </si>
  <si>
    <t>DM 614/2021</t>
  </si>
  <si>
    <t>stabilizzazioni del personale e accesso ai giovani alla ricerca</t>
  </si>
  <si>
    <t>DM 734/2021</t>
  </si>
  <si>
    <t>DM 737/2021</t>
  </si>
  <si>
    <t>sostegno alla ricerca</t>
  </si>
  <si>
    <t>DM 151/2022</t>
  </si>
  <si>
    <t>ammodernamento strutturale e tecnologico</t>
  </si>
  <si>
    <t>DM 355/2022</t>
  </si>
  <si>
    <t>infrastrutture per la ricerca</t>
  </si>
  <si>
    <t>Legge 234/2021 - art.1, comma 310</t>
  </si>
  <si>
    <t>stabilizzazioni del personale, promozione dei ricercatori e tecnologi, premialità al personale TA</t>
  </si>
  <si>
    <t>di cui consolidati</t>
  </si>
  <si>
    <t>Fonte: elaborazioni sui DM del MUR</t>
  </si>
  <si>
    <t>Indice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</si>
</sst>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00_-;\-* #,##0.000_-;_-* &quot;-&quot;??_-;_-@_-"/>
    <numFmt numFmtId="167" formatCode="_-* #,##0\ &quot;€&quot;_-;\-* #,##0\ &quot;€&quot;_-;_-* &quot;-&quot;??\ &quot;€&quot;_-;_-@_-"/>
    <numFmt numFmtId="168" formatCode="_-* #,##0.000\ _€_-;\-* #,##0.000\ _€_-;_-* &quot;-&quot;???\ _€_-;_-@_-"/>
    <numFmt numFmtId="169" formatCode="[$€-2]\ #,##0;[Red]\-[$€-2]\ #,##0"/>
    <numFmt numFmtId="170" formatCode="#,##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10"/>
      <color rgb="FF000000"/>
      <name val="Arial"/>
      <family val="2"/>
    </font>
    <font>
      <i/>
      <sz val="10"/>
      <color rgb="FF44546A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</font>
    <font>
      <sz val="11"/>
      <color rgb="FF333333"/>
      <name val="Titillium Web"/>
    </font>
    <font>
      <i/>
      <sz val="9"/>
      <color rgb="FF000000"/>
      <name val="Calibri"/>
      <family val="2"/>
    </font>
    <font>
      <i/>
      <sz val="9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DEEAF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65" fontId="4" fillId="0" borderId="1" xfId="2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166" fontId="8" fillId="0" borderId="1" xfId="1" applyNumberFormat="1" applyFont="1" applyBorder="1" applyAlignment="1">
      <alignment vertical="center" wrapText="1"/>
    </xf>
    <xf numFmtId="165" fontId="8" fillId="0" borderId="1" xfId="2" applyNumberFormat="1" applyFont="1" applyBorder="1" applyAlignment="1">
      <alignment vertical="center" wrapText="1"/>
    </xf>
    <xf numFmtId="166" fontId="8" fillId="0" borderId="1" xfId="1" applyNumberFormat="1" applyFont="1" applyBorder="1" applyAlignment="1">
      <alignment horizontal="right" vertical="center" wrapText="1"/>
    </xf>
    <xf numFmtId="165" fontId="0" fillId="0" borderId="0" xfId="2" applyNumberFormat="1" applyFont="1" applyAlignment="1">
      <alignment vertical="center"/>
    </xf>
    <xf numFmtId="168" fontId="0" fillId="0" borderId="0" xfId="0" applyNumberFormat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>
      <alignment vertical="center" wrapText="1"/>
    </xf>
    <xf numFmtId="165" fontId="2" fillId="2" borderId="1" xfId="2" applyNumberFormat="1" applyFont="1" applyFill="1" applyBorder="1" applyAlignment="1">
      <alignment vertical="center"/>
    </xf>
    <xf numFmtId="165" fontId="3" fillId="2" borderId="1" xfId="2" applyNumberFormat="1" applyFont="1" applyFill="1" applyBorder="1" applyAlignment="1">
      <alignment vertical="center" wrapText="1"/>
    </xf>
    <xf numFmtId="165" fontId="8" fillId="2" borderId="1" xfId="2" applyNumberFormat="1" applyFont="1" applyFill="1" applyBorder="1" applyAlignment="1">
      <alignment vertical="center" wrapText="1"/>
    </xf>
    <xf numFmtId="166" fontId="3" fillId="2" borderId="1" xfId="1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164" fontId="2" fillId="2" borderId="1" xfId="1" applyNumberFormat="1" applyFont="1" applyFill="1" applyBorder="1" applyAlignment="1">
      <alignment vertical="center"/>
    </xf>
    <xf numFmtId="169" fontId="9" fillId="0" borderId="0" xfId="0" applyNumberFormat="1" applyFont="1"/>
    <xf numFmtId="0" fontId="10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4" fillId="0" borderId="0" xfId="0" applyFont="1"/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167" fontId="8" fillId="0" borderId="1" xfId="9" applyNumberFormat="1" applyFont="1" applyBorder="1" applyAlignment="1">
      <alignment vertical="center" wrapText="1"/>
    </xf>
    <xf numFmtId="167" fontId="8" fillId="0" borderId="1" xfId="9" applyNumberFormat="1" applyFont="1" applyBorder="1" applyAlignment="1">
      <alignment horizontal="right" vertical="center" wrapText="1"/>
    </xf>
    <xf numFmtId="3" fontId="4" fillId="0" borderId="0" xfId="0" applyNumberFormat="1" applyFont="1"/>
    <xf numFmtId="167" fontId="3" fillId="0" borderId="1" xfId="9" applyNumberFormat="1" applyFont="1" applyBorder="1" applyAlignment="1">
      <alignment horizontal="center" vertical="center" wrapText="1"/>
    </xf>
    <xf numFmtId="167" fontId="8" fillId="0" borderId="1" xfId="9" applyNumberFormat="1" applyFont="1" applyFill="1" applyBorder="1" applyAlignment="1">
      <alignment vertical="center" wrapText="1"/>
    </xf>
    <xf numFmtId="167" fontId="10" fillId="0" borderId="1" xfId="9" applyNumberFormat="1" applyFont="1" applyFill="1" applyBorder="1" applyAlignment="1">
      <alignment horizontal="right" vertical="center" wrapText="1"/>
    </xf>
    <xf numFmtId="167" fontId="3" fillId="3" borderId="1" xfId="9" applyNumberFormat="1" applyFont="1" applyFill="1" applyBorder="1" applyAlignment="1">
      <alignment vertical="center" wrapText="1"/>
    </xf>
    <xf numFmtId="3" fontId="11" fillId="0" borderId="0" xfId="0" applyNumberFormat="1" applyFont="1" applyAlignment="1">
      <alignment vertical="center"/>
    </xf>
    <xf numFmtId="0" fontId="2" fillId="0" borderId="1" xfId="0" applyFont="1" applyBorder="1"/>
    <xf numFmtId="0" fontId="3" fillId="3" borderId="2" xfId="0" applyFont="1" applyFill="1" applyBorder="1" applyAlignment="1">
      <alignment horizontal="center" vertical="center" wrapText="1"/>
    </xf>
    <xf numFmtId="170" fontId="4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170" fontId="3" fillId="0" borderId="1" xfId="1" applyNumberFormat="1" applyFont="1" applyFill="1" applyBorder="1" applyAlignment="1">
      <alignment vertical="center" wrapText="1"/>
    </xf>
    <xf numFmtId="170" fontId="2" fillId="0" borderId="1" xfId="0" applyNumberFormat="1" applyFont="1" applyBorder="1" applyAlignment="1">
      <alignment vertical="center"/>
    </xf>
    <xf numFmtId="170" fontId="2" fillId="0" borderId="1" xfId="0" applyNumberFormat="1" applyFont="1" applyBorder="1"/>
    <xf numFmtId="0" fontId="12" fillId="0" borderId="0" xfId="0" applyFont="1"/>
    <xf numFmtId="0" fontId="13" fillId="0" borderId="0" xfId="10"/>
    <xf numFmtId="0" fontId="14" fillId="0" borderId="0" xfId="0" applyFont="1"/>
    <xf numFmtId="0" fontId="4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165" fontId="4" fillId="0" borderId="1" xfId="2" applyNumberFormat="1" applyFont="1" applyBorder="1"/>
    <xf numFmtId="0" fontId="2" fillId="2" borderId="1" xfId="0" applyFont="1" applyFill="1" applyBorder="1"/>
  </cellXfs>
  <cellStyles count="11">
    <cellStyle name="Collegamento ipertestuale" xfId="10" builtinId="8"/>
    <cellStyle name="Migliaia" xfId="1" builtinId="3"/>
    <cellStyle name="Migliaia 2" xfId="5" xr:uid="{5B78750F-EFE8-4A0D-9B54-C45AD15E5205}"/>
    <cellStyle name="Migliaia 2 2" xfId="8" xr:uid="{4D80AEDB-05AA-4937-B3F7-BD4EF6985302}"/>
    <cellStyle name="Migliaia 3" xfId="6" xr:uid="{1CAEEFC1-004C-4ABD-A790-A339BD2F5BF5}"/>
    <cellStyle name="Migliaia 4" xfId="4" xr:uid="{9E151236-116B-4560-8F55-6106B8B965EA}"/>
    <cellStyle name="Migliaia 4 2" xfId="7" xr:uid="{034CCEC5-EF19-48F5-9B29-CFCAC74C28C4}"/>
    <cellStyle name="Normale" xfId="0" builtinId="0"/>
    <cellStyle name="Normale 2" xfId="3" xr:uid="{52ACB18E-0A0A-4EC9-B425-7742E30B0D2A}"/>
    <cellStyle name="Percentuale" xfId="2" builtinId="5"/>
    <cellStyle name="Valuta" xfId="9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'Fig.3.2.1'!$B$44</c:f>
              <c:strCache>
                <c:ptCount val="1"/>
                <c:pt idx="0">
                  <c:v>FOE - assegnazione ordinaria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'Fig.3.2.1'!$A$45:$A$46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f>'Fig.3.2.1'!$B$45:$B$46</c:f>
              <c:numCache>
                <c:formatCode>0.0%</c:formatCode>
                <c:ptCount val="2"/>
                <c:pt idx="0">
                  <c:v>0.80972386144746156</c:v>
                </c:pt>
                <c:pt idx="1">
                  <c:v>0.82813714216056611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7B-413E-9440-6B306B59A111}"/>
            </c:ext>
          </c:extLst>
        </c:ser>
        <c:ser>
          <c:idx val="1"/>
          <c:order val="1"/>
          <c:tx>
            <c:strRef>
              <c:f>'Fig.3.2.1'!$C$44</c:f>
              <c:strCache>
                <c:ptCount val="1"/>
                <c:pt idx="0">
                  <c:v>FOE - progettualità e attività di ricerca internazionali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'Fig.3.2.1'!$A$45:$A$46</c:f>
              <c:numCache>
                <c:formatCode>General</c:formatCode>
                <c:ptCount val="2"/>
                <c:pt idx="0">
                  <c:v>2012</c:v>
                </c:pt>
                <c:pt idx="1">
                  <c:v>2022</c:v>
                </c:pt>
              </c:numCache>
            </c:numRef>
          </c:cat>
          <c:val>
            <c:numRef>
              <c:f>'Fig.3.2.1'!$C$45:$C$46</c:f>
              <c:numCache>
                <c:formatCode>0.0%</c:formatCode>
                <c:ptCount val="2"/>
                <c:pt idx="0">
                  <c:v>0.19027613855253842</c:v>
                </c:pt>
                <c:pt idx="1">
                  <c:v>0.17186285783943395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7B-413E-9440-6B306B59A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4902272"/>
        <c:axId val="984898912"/>
      </c:barChart>
      <c:catAx>
        <c:axId val="9849022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84898912"/>
        <c:crosses val="autoZero"/>
        <c:auto val="1"/>
        <c:lblAlgn val="ctr"/>
        <c:lblOffset val="100"/>
        <c:noMultiLvlLbl val="0"/>
      </c:catAx>
      <c:valAx>
        <c:axId val="984898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84902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'Fig.3.2.1'!$A$38</c:f>
              <c:strCache>
                <c:ptCount val="1"/>
                <c:pt idx="0">
                  <c:v>FOE - assegnazione ordinaria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'Fig.3.2.1'!$B$37:$L$37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'Fig.3.2.1'!$B$38:$L$38</c:f>
              <c:numCache>
                <c:formatCode>#,##0\ "€"</c:formatCode>
                <c:ptCount val="11"/>
                <c:pt idx="0">
                  <c:v>1451375758</c:v>
                </c:pt>
                <c:pt idx="1">
                  <c:v>1421363935</c:v>
                </c:pt>
                <c:pt idx="2">
                  <c:v>1442593935</c:v>
                </c:pt>
                <c:pt idx="3">
                  <c:v>1414649415</c:v>
                </c:pt>
                <c:pt idx="4">
                  <c:v>993251000</c:v>
                </c:pt>
                <c:pt idx="5">
                  <c:v>999668256</c:v>
                </c:pt>
                <c:pt idx="6">
                  <c:v>1010542022</c:v>
                </c:pt>
                <c:pt idx="7">
                  <c:v>1148763236</c:v>
                </c:pt>
                <c:pt idx="8">
                  <c:v>1136363236</c:v>
                </c:pt>
                <c:pt idx="9">
                  <c:v>1169703236</c:v>
                </c:pt>
                <c:pt idx="10">
                  <c:v>1126828493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FD-469D-9D87-2B8722590795}"/>
            </c:ext>
          </c:extLst>
        </c:ser>
        <c:ser>
          <c:idx val="1"/>
          <c:order val="1"/>
          <c:tx>
            <c:strRef>
              <c:f>'Fig.3.2.1'!$A$39</c:f>
              <c:strCache>
                <c:ptCount val="1"/>
                <c:pt idx="0">
                  <c:v>FOE - progettualità e attività di ricerca internazionali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'Fig.3.2.1'!$B$37:$L$37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'Fig.3.2.1'!$B$39:$L$39</c:f>
              <c:numCache>
                <c:formatCode>#,##0\ "€"</c:formatCode>
                <c:ptCount val="11"/>
                <c:pt idx="0">
                  <c:v>341057227</c:v>
                </c:pt>
                <c:pt idx="1">
                  <c:v>347133065</c:v>
                </c:pt>
                <c:pt idx="2">
                  <c:v>312234065</c:v>
                </c:pt>
                <c:pt idx="3">
                  <c:v>286617710</c:v>
                </c:pt>
                <c:pt idx="4">
                  <c:v>679009925</c:v>
                </c:pt>
                <c:pt idx="5">
                  <c:v>609842714</c:v>
                </c:pt>
                <c:pt idx="6">
                  <c:v>688387786</c:v>
                </c:pt>
                <c:pt idx="7">
                  <c:v>624730114</c:v>
                </c:pt>
                <c:pt idx="8">
                  <c:v>617980114</c:v>
                </c:pt>
                <c:pt idx="9">
                  <c:v>623640114</c:v>
                </c:pt>
                <c:pt idx="10">
                  <c:v>233850114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FD-469D-9D87-2B8722590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82821008"/>
        <c:axId val="982821488"/>
      </c:barChart>
      <c:lineChart>
        <c:grouping val="standard"/>
        <c:varyColors val="0"/>
        <c:ser>
          <c:idx val="2"/>
          <c:order val="2"/>
          <c:tx>
            <c:strRef>
              <c:f>'Fig.3.2.1'!$A$40</c:f>
              <c:strCache>
                <c:ptCount val="1"/>
                <c:pt idx="0">
                  <c:v>Totale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'Fig.3.2.1'!$B$37:$L$37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'Fig.3.2.1'!$B$40:$L$40</c:f>
              <c:numCache>
                <c:formatCode>#,##0\ "€"</c:formatCode>
                <c:ptCount val="11"/>
                <c:pt idx="0">
                  <c:v>1792432985</c:v>
                </c:pt>
                <c:pt idx="1">
                  <c:v>1768497000</c:v>
                </c:pt>
                <c:pt idx="2">
                  <c:v>1754828000</c:v>
                </c:pt>
                <c:pt idx="3">
                  <c:v>1701267125</c:v>
                </c:pt>
                <c:pt idx="4">
                  <c:v>1672260925</c:v>
                </c:pt>
                <c:pt idx="5">
                  <c:v>1609510970</c:v>
                </c:pt>
                <c:pt idx="6">
                  <c:v>1698929808</c:v>
                </c:pt>
                <c:pt idx="7">
                  <c:v>1773493350</c:v>
                </c:pt>
                <c:pt idx="8">
                  <c:v>1754343350</c:v>
                </c:pt>
                <c:pt idx="9">
                  <c:v>1793343350</c:v>
                </c:pt>
                <c:pt idx="10">
                  <c:v>1360678607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FD-469D-9D87-2B8722590795}"/>
            </c:ext>
          </c:extLst>
        </c:ser>
        <c:ser>
          <c:idx val="3"/>
          <c:order val="3"/>
          <c:tx>
            <c:strRef>
              <c:f>'Fig.3.2.1'!$A$41</c:f>
              <c:strCache>
                <c:ptCount val="1"/>
                <c:pt idx="0">
                  <c:v>Totale al netto dell'ASI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7FD-469D-9D87-2B8722590795}"/>
                </c:ext>
              </c:extLst>
            </c:dLbl>
            <c:numFmt formatCode="#,##0.0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'Fig.3.2.1'!$B$37:$L$37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'Fig.3.2.1'!$B$41:$L$41</c:f>
              <c:numCache>
                <c:formatCode>#,##0\ "€"</c:formatCode>
                <c:ptCount val="11"/>
                <c:pt idx="0">
                  <c:v>1289642701</c:v>
                </c:pt>
                <c:pt idx="1">
                  <c:v>1238706716</c:v>
                </c:pt>
                <c:pt idx="2">
                  <c:v>1219937865</c:v>
                </c:pt>
                <c:pt idx="3">
                  <c:v>1174665540</c:v>
                </c:pt>
                <c:pt idx="4">
                  <c:v>1137260925</c:v>
                </c:pt>
                <c:pt idx="5">
                  <c:v>1076503994</c:v>
                </c:pt>
                <c:pt idx="6">
                  <c:v>1160683386</c:v>
                </c:pt>
                <c:pt idx="7">
                  <c:v>1263274953</c:v>
                </c:pt>
                <c:pt idx="8">
                  <c:v>1253144617</c:v>
                </c:pt>
                <c:pt idx="9">
                  <c:v>1288038357</c:v>
                </c:pt>
                <c:pt idx="10">
                  <c:v>1360678607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7FD-469D-9D87-2B8722590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2821008"/>
        <c:axId val="982821488"/>
      </c:lineChart>
      <c:catAx>
        <c:axId val="98282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82821488"/>
        <c:crosses val="autoZero"/>
        <c:auto val="1"/>
        <c:lblAlgn val="ctr"/>
        <c:lblOffset val="100"/>
        <c:noMultiLvlLbl val="0"/>
      </c:catAx>
      <c:valAx>
        <c:axId val="98282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82821008"/>
        <c:crosses val="autoZero"/>
        <c:crossBetween val="between"/>
        <c:majorUnit val="1000000000"/>
        <c:minorUnit val="500000000"/>
        <c:dispUnits>
          <c:builtInUnit val="b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35241</xdr:colOff>
      <xdr:row>1</xdr:row>
      <xdr:rowOff>84771</xdr:rowOff>
    </xdr:from>
    <xdr:to>
      <xdr:col>6</xdr:col>
      <xdr:colOff>51434</xdr:colOff>
      <xdr:row>34</xdr:row>
      <xdr:rowOff>217170</xdr:rowOff>
    </xdr:to>
    <xdr:grpSp>
      <xdr:nvGrpSpPr>
        <xdr:cNvPr id="4" name="Gruppo 3">
          <a:extLst>
            <a:ext uri="{FF2B5EF4-FFF2-40B4-BE49-F238E27FC236}">
              <a16:creationId xmlns:a16="http://schemas.microsoft.com/office/drawing/2014/main" id="{1651AD2F-46F9-4B3A-8BE8-592CAB1970AF}"/>
            </a:ext>
          </a:extLst>
        </xdr:cNvPr>
        <xdr:cNvGrpSpPr/>
      </xdr:nvGrpSpPr>
      <xdr:grpSpPr>
        <a:xfrm>
          <a:off x="35241" y="278446"/>
          <a:ext cx="8217218" cy="6590349"/>
          <a:chOff x="2648901" y="5113971"/>
          <a:chExt cx="8436293" cy="6304599"/>
        </a:xfrm>
      </xdr:grpSpPr>
      <xdr:graphicFrame macro="">
        <xdr:nvGraphicFramePr>
          <xdr:cNvPr id="2" name="Grafico 1">
            <a:extLst>
              <a:ext uri="{FF2B5EF4-FFF2-40B4-BE49-F238E27FC236}">
                <a16:creationId xmlns:a16="http://schemas.microsoft.com/office/drawing/2014/main" id="{064F65E6-6652-4EBB-95E2-859828B4EE0A}"/>
              </a:ext>
            </a:extLst>
          </xdr:cNvPr>
          <xdr:cNvGraphicFramePr>
            <a:graphicFrameLocks/>
          </xdr:cNvGraphicFramePr>
        </xdr:nvGraphicFramePr>
        <xdr:xfrm>
          <a:off x="2921316" y="9190672"/>
          <a:ext cx="8163878" cy="222789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A1757006-A492-4440-A800-74B72DBAEFEB}"/>
              </a:ext>
            </a:extLst>
          </xdr:cNvPr>
          <xdr:cNvGraphicFramePr>
            <a:graphicFrameLocks/>
          </xdr:cNvGraphicFramePr>
        </xdr:nvGraphicFramePr>
        <xdr:xfrm>
          <a:off x="2648901" y="5113971"/>
          <a:ext cx="8160068" cy="358235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19A89-2498-4A84-A3D3-5480036B06D9}">
  <dimension ref="A1:A9"/>
  <sheetViews>
    <sheetView tabSelected="1" workbookViewId="0"/>
  </sheetViews>
  <sheetFormatPr defaultRowHeight="15" x14ac:dyDescent="0.25"/>
  <cols>
    <col min="1" max="1" width="100.85546875" bestFit="1" customWidth="1"/>
  </cols>
  <sheetData>
    <row r="1" spans="1:1" x14ac:dyDescent="0.25">
      <c r="A1" s="53" t="s">
        <v>0</v>
      </c>
    </row>
    <row r="2" spans="1:1" x14ac:dyDescent="0.25">
      <c r="A2" s="53" t="s">
        <v>1</v>
      </c>
    </row>
    <row r="3" spans="1:1" x14ac:dyDescent="0.25">
      <c r="A3" s="53"/>
    </row>
    <row r="4" spans="1:1" x14ac:dyDescent="0.25">
      <c r="A4" s="53"/>
    </row>
    <row r="5" spans="1:1" x14ac:dyDescent="0.25">
      <c r="A5" s="53"/>
    </row>
    <row r="6" spans="1:1" x14ac:dyDescent="0.25">
      <c r="A6" s="53"/>
    </row>
    <row r="7" spans="1:1" x14ac:dyDescent="0.25">
      <c r="A7" s="52" t="s">
        <v>2</v>
      </c>
    </row>
    <row r="8" spans="1:1" x14ac:dyDescent="0.25">
      <c r="A8" s="52" t="s">
        <v>3</v>
      </c>
    </row>
    <row r="9" spans="1:1" x14ac:dyDescent="0.25">
      <c r="A9" s="52" t="s">
        <v>4</v>
      </c>
    </row>
  </sheetData>
  <hyperlinks>
    <hyperlink ref="A7" location="Fig3.2.1!A1" display="Figura 3.2.1 – Andamento del Fondo ordinario per il finanziamento degli enti (FOE – anni 2012-2022, miliardi €)" xr:uid="{99DF1DA0-2F73-4698-A617-D2A20CB280E6}"/>
    <hyperlink ref="A8" location="Tab.3.2.1!A1" display="Tabella 3.2.1 – Ammontare del FOE assegnato a ciascun EPR (anni 2022 e 2012, milioni €)" xr:uid="{486F1D95-12DF-4C1F-8A4F-D77E9453CCBC}"/>
    <hyperlink ref="A9" location="Tab.3.2.2!A1" display="Tabella 3.2.2 – Principali finanziamenti straordinari agli EPR (triennio 2020-2022, milioni €)" xr:uid="{11A8BE92-679A-4745-9676-B3B6E08C3C4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EA38F-6D60-43C7-8F95-A2977DEADC23}">
  <dimension ref="A32:Q79"/>
  <sheetViews>
    <sheetView zoomScaleNormal="100" workbookViewId="0"/>
  </sheetViews>
  <sheetFormatPr defaultRowHeight="15" x14ac:dyDescent="0.25"/>
  <cols>
    <col min="1" max="1" width="34.7109375" customWidth="1"/>
    <col min="2" max="4" width="17.7109375" bestFit="1" customWidth="1"/>
    <col min="5" max="5" width="17.28515625" bestFit="1" customWidth="1"/>
    <col min="6" max="6" width="17.7109375" bestFit="1" customWidth="1"/>
    <col min="7" max="7" width="17.28515625" bestFit="1" customWidth="1"/>
    <col min="8" max="12" width="17.7109375" bestFit="1" customWidth="1"/>
    <col min="17" max="17" width="24.28515625" customWidth="1"/>
  </cols>
  <sheetData>
    <row r="32" spans="6:8" ht="19.5" x14ac:dyDescent="0.45">
      <c r="F32" s="30"/>
      <c r="H32" s="30"/>
    </row>
    <row r="33" spans="1:12" ht="19.5" x14ac:dyDescent="0.45">
      <c r="F33" s="30"/>
      <c r="H33" s="30"/>
    </row>
    <row r="34" spans="1:12" ht="19.5" x14ac:dyDescent="0.45">
      <c r="F34" s="30"/>
      <c r="H34" s="30"/>
    </row>
    <row r="35" spans="1:12" ht="19.5" x14ac:dyDescent="0.45">
      <c r="F35" s="30"/>
      <c r="H35" s="30"/>
    </row>
    <row r="36" spans="1:12" ht="19.5" x14ac:dyDescent="0.45">
      <c r="F36" s="30"/>
      <c r="H36" s="30"/>
    </row>
    <row r="37" spans="1:12" x14ac:dyDescent="0.25">
      <c r="A37" s="59" t="s">
        <v>5</v>
      </c>
      <c r="B37" s="45">
        <v>2012</v>
      </c>
      <c r="C37" s="45">
        <v>2013</v>
      </c>
      <c r="D37" s="45">
        <v>2014</v>
      </c>
      <c r="E37" s="45">
        <v>2015</v>
      </c>
      <c r="F37" s="45">
        <v>2016</v>
      </c>
      <c r="G37" s="45">
        <v>2017</v>
      </c>
      <c r="H37" s="45">
        <v>2018</v>
      </c>
      <c r="I37" s="45">
        <v>2019</v>
      </c>
      <c r="J37" s="45">
        <v>2020</v>
      </c>
      <c r="K37" s="45">
        <v>2021</v>
      </c>
      <c r="L37" s="45">
        <v>2022</v>
      </c>
    </row>
    <row r="38" spans="1:12" x14ac:dyDescent="0.25">
      <c r="A38" s="44" t="s">
        <v>6</v>
      </c>
      <c r="B38" s="46">
        <v>1451375758</v>
      </c>
      <c r="C38" s="46">
        <v>1421363935</v>
      </c>
      <c r="D38" s="46">
        <v>1442593935</v>
      </c>
      <c r="E38" s="46">
        <v>1414649415</v>
      </c>
      <c r="F38" s="46">
        <v>993251000</v>
      </c>
      <c r="G38" s="46">
        <v>999668256</v>
      </c>
      <c r="H38" s="46">
        <v>1010542022</v>
      </c>
      <c r="I38" s="46">
        <v>1148763236</v>
      </c>
      <c r="J38" s="46">
        <v>1136363236</v>
      </c>
      <c r="K38" s="46">
        <v>1169703236</v>
      </c>
      <c r="L38" s="46">
        <v>1126828493</v>
      </c>
    </row>
    <row r="39" spans="1:12" x14ac:dyDescent="0.25">
      <c r="A39" s="44" t="s">
        <v>7</v>
      </c>
      <c r="B39" s="46">
        <v>341057227</v>
      </c>
      <c r="C39" s="46">
        <v>347133065</v>
      </c>
      <c r="D39" s="46">
        <v>312234065</v>
      </c>
      <c r="E39" s="46">
        <v>286617710</v>
      </c>
      <c r="F39" s="46">
        <v>679009925</v>
      </c>
      <c r="G39" s="46">
        <v>609842714</v>
      </c>
      <c r="H39" s="46">
        <v>688387786</v>
      </c>
      <c r="I39" s="46">
        <v>624730114</v>
      </c>
      <c r="J39" s="46">
        <v>617980114</v>
      </c>
      <c r="K39" s="46">
        <v>623640114</v>
      </c>
      <c r="L39" s="46">
        <v>233850114</v>
      </c>
    </row>
    <row r="40" spans="1:12" x14ac:dyDescent="0.25">
      <c r="A40" s="47" t="s">
        <v>8</v>
      </c>
      <c r="B40" s="48">
        <v>1792432985</v>
      </c>
      <c r="C40" s="48">
        <v>1768497000</v>
      </c>
      <c r="D40" s="49">
        <v>1754828000</v>
      </c>
      <c r="E40" s="49">
        <v>1701267125</v>
      </c>
      <c r="F40" s="49">
        <v>1672260925</v>
      </c>
      <c r="G40" s="49">
        <v>1609510970</v>
      </c>
      <c r="H40" s="49">
        <v>1698929808</v>
      </c>
      <c r="I40" s="49">
        <v>1773493350</v>
      </c>
      <c r="J40" s="49">
        <v>1754343350</v>
      </c>
      <c r="K40" s="49">
        <v>1793343350</v>
      </c>
      <c r="L40" s="49">
        <v>1360678607</v>
      </c>
    </row>
    <row r="41" spans="1:12" x14ac:dyDescent="0.25">
      <c r="A41" s="47" t="s">
        <v>9</v>
      </c>
      <c r="B41" s="50">
        <v>1289642701</v>
      </c>
      <c r="C41" s="50">
        <v>1238706716</v>
      </c>
      <c r="D41" s="50">
        <v>1219937865</v>
      </c>
      <c r="E41" s="50">
        <v>1174665540</v>
      </c>
      <c r="F41" s="50">
        <v>1137260925</v>
      </c>
      <c r="G41" s="50">
        <v>1076503994</v>
      </c>
      <c r="H41" s="50">
        <v>1160683386</v>
      </c>
      <c r="I41" s="50">
        <v>1263274953</v>
      </c>
      <c r="J41" s="50">
        <v>1253144617</v>
      </c>
      <c r="K41" s="50">
        <v>1288038357</v>
      </c>
      <c r="L41" s="50">
        <v>1360678607</v>
      </c>
    </row>
    <row r="42" spans="1:12" x14ac:dyDescent="0.25">
      <c r="A42" s="44" t="s">
        <v>10</v>
      </c>
      <c r="B42" s="46">
        <v>948585474</v>
      </c>
      <c r="C42" s="54"/>
      <c r="D42" s="54"/>
      <c r="E42" s="54"/>
      <c r="F42" s="54"/>
      <c r="G42" s="54"/>
      <c r="H42" s="54"/>
      <c r="I42" s="54"/>
      <c r="J42" s="54"/>
      <c r="K42" s="54"/>
      <c r="L42" s="54"/>
    </row>
    <row r="44" spans="1:12" ht="36" x14ac:dyDescent="0.25">
      <c r="A44" s="55" t="s">
        <v>11</v>
      </c>
      <c r="B44" s="56" t="s">
        <v>6</v>
      </c>
      <c r="C44" s="56" t="s">
        <v>7</v>
      </c>
    </row>
    <row r="45" spans="1:12" x14ac:dyDescent="0.25">
      <c r="A45" s="57">
        <v>2012</v>
      </c>
      <c r="B45" s="58">
        <v>0.80972386144746156</v>
      </c>
      <c r="C45" s="58">
        <v>0.19027613855253842</v>
      </c>
    </row>
    <row r="46" spans="1:12" x14ac:dyDescent="0.25">
      <c r="A46" s="57">
        <v>2022</v>
      </c>
      <c r="B46" s="58">
        <v>0.82813714216056611</v>
      </c>
      <c r="C46" s="58">
        <v>0.17186285783943395</v>
      </c>
    </row>
    <row r="48" spans="1:12" x14ac:dyDescent="0.25">
      <c r="A48" s="51" t="s">
        <v>12</v>
      </c>
    </row>
    <row r="50" spans="1:17" s="33" customFormat="1" ht="12" x14ac:dyDescent="0.2">
      <c r="A50" s="3" t="s">
        <v>13</v>
      </c>
      <c r="B50" s="3"/>
      <c r="C50" s="3"/>
    </row>
    <row r="51" spans="1:17" s="33" customFormat="1" ht="12" x14ac:dyDescent="0.2">
      <c r="A51" s="34" t="s">
        <v>14</v>
      </c>
      <c r="B51" s="35">
        <v>2012</v>
      </c>
      <c r="C51" s="35">
        <v>2013</v>
      </c>
      <c r="D51" s="35">
        <v>2014</v>
      </c>
      <c r="E51" s="35">
        <v>2015</v>
      </c>
      <c r="F51" s="35">
        <v>2016</v>
      </c>
      <c r="G51" s="35">
        <v>2017</v>
      </c>
      <c r="H51" s="35">
        <v>2018</v>
      </c>
      <c r="I51" s="35">
        <v>2019</v>
      </c>
      <c r="J51" s="35">
        <v>2020</v>
      </c>
      <c r="K51" s="35">
        <v>2021</v>
      </c>
      <c r="L51" s="35">
        <v>2022</v>
      </c>
    </row>
    <row r="52" spans="1:17" s="33" customFormat="1" ht="12" x14ac:dyDescent="0.2">
      <c r="A52" s="7" t="s">
        <v>15</v>
      </c>
      <c r="B52" s="36">
        <v>639365340</v>
      </c>
      <c r="C52" s="36">
        <v>588140373</v>
      </c>
      <c r="D52" s="36">
        <v>586069434</v>
      </c>
      <c r="E52" s="37">
        <v>563095972</v>
      </c>
      <c r="F52" s="37">
        <v>555490294</v>
      </c>
      <c r="G52" s="37">
        <v>562767262</v>
      </c>
      <c r="H52" s="37">
        <v>602337541</v>
      </c>
      <c r="I52" s="37">
        <v>660534275</v>
      </c>
      <c r="J52" s="37">
        <v>656166605</v>
      </c>
      <c r="K52" s="37">
        <v>665327765</v>
      </c>
      <c r="L52" s="37">
        <v>685307765</v>
      </c>
    </row>
    <row r="53" spans="1:17" s="33" customFormat="1" ht="12" x14ac:dyDescent="0.2">
      <c r="A53" s="7" t="s">
        <v>16</v>
      </c>
      <c r="B53" s="36">
        <v>502790284</v>
      </c>
      <c r="C53" s="36">
        <v>529790284</v>
      </c>
      <c r="D53" s="36">
        <v>534890135</v>
      </c>
      <c r="E53" s="37">
        <v>526601585</v>
      </c>
      <c r="F53" s="37">
        <v>535000000</v>
      </c>
      <c r="G53" s="37">
        <v>533006976</v>
      </c>
      <c r="H53" s="37">
        <v>538246422</v>
      </c>
      <c r="I53" s="37">
        <v>510218397</v>
      </c>
      <c r="J53" s="37">
        <v>501198733</v>
      </c>
      <c r="K53" s="37">
        <v>505304993</v>
      </c>
      <c r="L53" s="37"/>
    </row>
    <row r="54" spans="1:17" s="33" customFormat="1" ht="12" x14ac:dyDescent="0.2">
      <c r="A54" s="7" t="s">
        <v>17</v>
      </c>
      <c r="B54" s="36">
        <v>278245380</v>
      </c>
      <c r="C54" s="36">
        <v>268977441</v>
      </c>
      <c r="D54" s="36">
        <v>276649250</v>
      </c>
      <c r="E54" s="37">
        <v>263989665</v>
      </c>
      <c r="F54" s="37">
        <v>260133000</v>
      </c>
      <c r="G54" s="37">
        <v>260985777</v>
      </c>
      <c r="H54" s="37">
        <v>279125483</v>
      </c>
      <c r="I54" s="37">
        <v>300807624</v>
      </c>
      <c r="J54" s="37">
        <v>297218510</v>
      </c>
      <c r="K54" s="37">
        <v>305898777</v>
      </c>
      <c r="L54" s="37">
        <v>326697972</v>
      </c>
    </row>
    <row r="55" spans="1:17" s="33" customFormat="1" ht="12" x14ac:dyDescent="0.2">
      <c r="A55" s="7" t="s">
        <v>18</v>
      </c>
      <c r="B55" s="36">
        <v>91448497</v>
      </c>
      <c r="C55" s="36">
        <v>88445045</v>
      </c>
      <c r="D55" s="36">
        <v>87965783</v>
      </c>
      <c r="E55" s="37">
        <v>82201498</v>
      </c>
      <c r="F55" s="37">
        <v>86968000</v>
      </c>
      <c r="G55" s="37">
        <v>87807534</v>
      </c>
      <c r="H55" s="37">
        <v>98650778</v>
      </c>
      <c r="I55" s="37">
        <v>111054946</v>
      </c>
      <c r="J55" s="37">
        <v>110022966</v>
      </c>
      <c r="K55" s="37">
        <v>118145998</v>
      </c>
      <c r="L55" s="37">
        <v>132426795</v>
      </c>
    </row>
    <row r="56" spans="1:17" s="33" customFormat="1" ht="12" x14ac:dyDescent="0.2">
      <c r="A56" s="7" t="s">
        <v>19</v>
      </c>
      <c r="B56" s="36">
        <v>49206466</v>
      </c>
      <c r="C56" s="36">
        <v>49347105</v>
      </c>
      <c r="D56" s="36">
        <v>51668567</v>
      </c>
      <c r="E56" s="37">
        <v>51005588</v>
      </c>
      <c r="F56" s="37">
        <v>55177000</v>
      </c>
      <c r="G56" s="37">
        <v>57574674</v>
      </c>
      <c r="H56" s="37">
        <v>65633634</v>
      </c>
      <c r="I56" s="37">
        <v>69956736</v>
      </c>
      <c r="J56" s="37">
        <v>68501801</v>
      </c>
      <c r="K56" s="37">
        <v>71146030</v>
      </c>
      <c r="L56" s="37">
        <v>77077921</v>
      </c>
    </row>
    <row r="57" spans="1:17" s="33" customFormat="1" ht="12" x14ac:dyDescent="0.2">
      <c r="A57" s="7" t="s">
        <v>20</v>
      </c>
      <c r="B57" s="36">
        <v>35726184</v>
      </c>
      <c r="C57" s="36">
        <v>33290262</v>
      </c>
      <c r="D57" s="36">
        <v>26635837</v>
      </c>
      <c r="E57" s="37">
        <v>23578191</v>
      </c>
      <c r="F57" s="37">
        <v>22819290</v>
      </c>
      <c r="G57" s="37">
        <v>22448558</v>
      </c>
      <c r="H57" s="37">
        <v>26463394</v>
      </c>
      <c r="I57" s="37">
        <v>27082007</v>
      </c>
      <c r="J57" s="37">
        <v>26987859</v>
      </c>
      <c r="K57" s="37">
        <v>28740842</v>
      </c>
      <c r="L57" s="37">
        <v>31766179</v>
      </c>
    </row>
    <row r="58" spans="1:17" s="33" customFormat="1" ht="12" x14ac:dyDescent="0.2">
      <c r="A58" s="7" t="s">
        <v>21</v>
      </c>
      <c r="B58" s="36">
        <v>19352966</v>
      </c>
      <c r="C58" s="36">
        <v>19960791</v>
      </c>
      <c r="D58" s="36">
        <v>19921156</v>
      </c>
      <c r="E58" s="37">
        <v>19332743</v>
      </c>
      <c r="F58" s="37">
        <v>19379000</v>
      </c>
      <c r="G58" s="37">
        <v>19499930</v>
      </c>
      <c r="H58" s="37">
        <v>20729563</v>
      </c>
      <c r="I58" s="37">
        <v>21386181</v>
      </c>
      <c r="J58" s="37">
        <v>21168826</v>
      </c>
      <c r="K58" s="37">
        <v>24282878</v>
      </c>
      <c r="L58" s="37">
        <v>28531040</v>
      </c>
    </row>
    <row r="59" spans="1:17" s="33" customFormat="1" ht="12" x14ac:dyDescent="0.2">
      <c r="A59" s="7" t="s">
        <v>22</v>
      </c>
      <c r="B59" s="36">
        <v>16981108</v>
      </c>
      <c r="C59" s="36">
        <v>17888767</v>
      </c>
      <c r="D59" s="36">
        <v>17670179</v>
      </c>
      <c r="E59" s="37">
        <v>17146190</v>
      </c>
      <c r="F59" s="37">
        <v>17322000</v>
      </c>
      <c r="G59" s="37">
        <v>17410372</v>
      </c>
      <c r="H59" s="37">
        <v>18691225</v>
      </c>
      <c r="I59" s="37">
        <v>19714332</v>
      </c>
      <c r="J59" s="37">
        <v>19551185</v>
      </c>
      <c r="K59" s="37">
        <v>20489578</v>
      </c>
      <c r="L59" s="37">
        <v>22311565</v>
      </c>
    </row>
    <row r="60" spans="1:17" s="33" customFormat="1" ht="12" x14ac:dyDescent="0.2">
      <c r="A60" s="7" t="s">
        <v>23</v>
      </c>
      <c r="B60" s="36">
        <v>14723254</v>
      </c>
      <c r="C60" s="36">
        <v>15440722</v>
      </c>
      <c r="D60" s="36">
        <v>15210694</v>
      </c>
      <c r="E60" s="37">
        <v>14643018</v>
      </c>
      <c r="F60" s="37">
        <v>14645000</v>
      </c>
      <c r="G60" s="37">
        <v>13189186</v>
      </c>
      <c r="H60" s="37">
        <v>14007200</v>
      </c>
      <c r="I60" s="37">
        <v>14544643</v>
      </c>
      <c r="J60" s="37">
        <v>14397791</v>
      </c>
      <c r="K60" s="37">
        <v>14792395</v>
      </c>
      <c r="L60" s="37">
        <v>15757307</v>
      </c>
    </row>
    <row r="61" spans="1:17" s="33" customFormat="1" ht="12" x14ac:dyDescent="0.2">
      <c r="A61" s="7" t="s">
        <v>24</v>
      </c>
      <c r="B61" s="36">
        <v>2498624</v>
      </c>
      <c r="C61" s="36">
        <v>2425899</v>
      </c>
      <c r="D61" s="36">
        <v>2673186</v>
      </c>
      <c r="E61" s="37">
        <v>2558183</v>
      </c>
      <c r="F61" s="37">
        <v>2563000</v>
      </c>
      <c r="G61" s="37">
        <v>2607186</v>
      </c>
      <c r="H61" s="37">
        <v>2757371</v>
      </c>
      <c r="I61" s="37">
        <v>2791265</v>
      </c>
      <c r="J61" s="37">
        <v>2765507</v>
      </c>
      <c r="K61" s="37">
        <v>2834721</v>
      </c>
      <c r="L61" s="37">
        <v>3403967</v>
      </c>
    </row>
    <row r="62" spans="1:17" s="33" customFormat="1" ht="12" x14ac:dyDescent="0.2">
      <c r="A62" s="7" t="s">
        <v>25</v>
      </c>
      <c r="B62" s="36">
        <v>1903572</v>
      </c>
      <c r="C62" s="36">
        <v>1843346</v>
      </c>
      <c r="D62" s="36">
        <v>1862323</v>
      </c>
      <c r="E62" s="37">
        <v>1787830</v>
      </c>
      <c r="F62" s="37">
        <v>1788000</v>
      </c>
      <c r="G62" s="37">
        <v>1876372</v>
      </c>
      <c r="H62" s="37">
        <v>2005554</v>
      </c>
      <c r="I62" s="37">
        <v>2290932</v>
      </c>
      <c r="J62" s="37">
        <v>2266203</v>
      </c>
      <c r="K62" s="37">
        <v>2982652</v>
      </c>
      <c r="L62" s="37">
        <v>2495137</v>
      </c>
    </row>
    <row r="63" spans="1:17" s="33" customFormat="1" ht="12" x14ac:dyDescent="0.2">
      <c r="A63" s="7" t="s">
        <v>26</v>
      </c>
      <c r="B63" s="36">
        <v>681400</v>
      </c>
      <c r="C63" s="36">
        <v>659842</v>
      </c>
      <c r="D63" s="36">
        <v>1164531</v>
      </c>
      <c r="E63" s="37">
        <v>1117950</v>
      </c>
      <c r="F63" s="37">
        <v>1118000</v>
      </c>
      <c r="G63" s="37">
        <v>1206372</v>
      </c>
      <c r="H63" s="37">
        <v>1291906</v>
      </c>
      <c r="I63" s="37">
        <v>1356896</v>
      </c>
      <c r="J63" s="37">
        <v>1342250</v>
      </c>
      <c r="K63" s="37">
        <v>1641607</v>
      </c>
      <c r="L63" s="37">
        <v>2147845</v>
      </c>
      <c r="Q63" s="38"/>
    </row>
    <row r="64" spans="1:17" s="33" customFormat="1" ht="12" x14ac:dyDescent="0.2">
      <c r="A64" s="7" t="s">
        <v>27</v>
      </c>
      <c r="B64" s="39" t="s">
        <v>28</v>
      </c>
      <c r="C64" s="36">
        <v>4051000</v>
      </c>
      <c r="D64" s="36">
        <v>5551000</v>
      </c>
      <c r="E64" s="37">
        <v>5390461</v>
      </c>
      <c r="F64" s="37">
        <v>5390461</v>
      </c>
      <c r="G64" s="37">
        <v>5390461</v>
      </c>
      <c r="H64" s="37">
        <v>5390461</v>
      </c>
      <c r="I64" s="37">
        <v>5390461</v>
      </c>
      <c r="J64" s="37">
        <v>5390461</v>
      </c>
      <c r="K64" s="37">
        <v>5390461</v>
      </c>
      <c r="L64" s="37">
        <v>6390461</v>
      </c>
      <c r="Q64" s="38"/>
    </row>
    <row r="65" spans="1:17" s="33" customFormat="1" ht="12" x14ac:dyDescent="0.2">
      <c r="A65" s="7" t="s">
        <v>29</v>
      </c>
      <c r="B65" s="39" t="s">
        <v>28</v>
      </c>
      <c r="C65" s="36">
        <v>8700923</v>
      </c>
      <c r="D65" s="36">
        <v>8700923</v>
      </c>
      <c r="E65" s="37">
        <v>8449286</v>
      </c>
      <c r="F65" s="37">
        <v>8449286</v>
      </c>
      <c r="G65" s="37">
        <v>8949286</v>
      </c>
      <c r="H65" s="37">
        <v>9599275</v>
      </c>
      <c r="I65" s="37">
        <v>12364653</v>
      </c>
      <c r="J65" s="37">
        <v>12364653</v>
      </c>
      <c r="K65" s="37">
        <v>12364653</v>
      </c>
      <c r="L65" s="37">
        <v>12364653</v>
      </c>
      <c r="Q65" s="38"/>
    </row>
    <row r="66" spans="1:17" s="33" customFormat="1" ht="12" x14ac:dyDescent="0.2">
      <c r="A66" s="7" t="s">
        <v>30</v>
      </c>
      <c r="B66" s="36">
        <v>1000000</v>
      </c>
      <c r="C66" s="36">
        <v>2000000</v>
      </c>
      <c r="D66" s="36">
        <v>1500000</v>
      </c>
      <c r="E66" s="36">
        <v>1500000</v>
      </c>
      <c r="F66" s="36">
        <v>1700000</v>
      </c>
      <c r="G66" s="37"/>
      <c r="H66" s="37"/>
      <c r="I66" s="37"/>
      <c r="J66" s="37"/>
      <c r="K66" s="37"/>
      <c r="L66" s="37"/>
      <c r="Q66" s="38"/>
    </row>
    <row r="67" spans="1:17" s="33" customFormat="1" ht="12" x14ac:dyDescent="0.2">
      <c r="A67" s="7" t="s">
        <v>31</v>
      </c>
      <c r="B67" s="36">
        <v>14000000</v>
      </c>
      <c r="C67" s="36">
        <v>14000000</v>
      </c>
      <c r="D67" s="36">
        <v>14000000</v>
      </c>
      <c r="E67" s="36">
        <v>14000000</v>
      </c>
      <c r="F67" s="36">
        <v>14000000</v>
      </c>
      <c r="G67" s="36">
        <v>14000000</v>
      </c>
      <c r="H67" s="37">
        <v>14000000</v>
      </c>
      <c r="I67" s="37">
        <v>14000000</v>
      </c>
      <c r="J67" s="37">
        <v>14000000</v>
      </c>
      <c r="K67" s="37">
        <v>14000000</v>
      </c>
      <c r="L67" s="37">
        <v>14000000</v>
      </c>
      <c r="Q67" s="38"/>
    </row>
    <row r="68" spans="1:17" s="33" customFormat="1" ht="12" x14ac:dyDescent="0.2">
      <c r="A68" s="7" t="s">
        <v>32</v>
      </c>
      <c r="B68" s="39"/>
      <c r="C68" s="36"/>
      <c r="D68" s="36">
        <v>534000</v>
      </c>
      <c r="E68" s="37">
        <v>4000000</v>
      </c>
      <c r="F68" s="37"/>
      <c r="G68" s="37"/>
      <c r="H68" s="37"/>
      <c r="I68" s="37"/>
      <c r="J68" s="37">
        <v>1000000</v>
      </c>
      <c r="K68" s="37"/>
      <c r="L68" s="37"/>
      <c r="Q68" s="38"/>
    </row>
    <row r="69" spans="1:17" s="33" customFormat="1" ht="12" x14ac:dyDescent="0.2">
      <c r="A69" s="31" t="s">
        <v>33</v>
      </c>
      <c r="B69" s="40"/>
      <c r="C69" s="41">
        <v>1613045</v>
      </c>
      <c r="D69" s="41">
        <v>2665527</v>
      </c>
      <c r="E69" s="41">
        <v>1843506</v>
      </c>
      <c r="F69" s="41">
        <v>791024</v>
      </c>
      <c r="G69" s="41">
        <v>791024</v>
      </c>
      <c r="H69" s="37"/>
      <c r="I69" s="41"/>
      <c r="J69" s="41"/>
      <c r="K69" s="41"/>
      <c r="L69" s="41"/>
      <c r="Q69" s="38"/>
    </row>
    <row r="70" spans="1:17" s="33" customFormat="1" ht="12" x14ac:dyDescent="0.2">
      <c r="A70" s="31" t="s">
        <v>34</v>
      </c>
      <c r="B70" s="41">
        <v>124509910</v>
      </c>
      <c r="C70" s="41">
        <v>121922155</v>
      </c>
      <c r="D70" s="41">
        <v>99495475</v>
      </c>
      <c r="E70" s="41">
        <v>99025459</v>
      </c>
      <c r="F70" s="41">
        <v>69527570</v>
      </c>
      <c r="G70" s="41"/>
      <c r="H70" s="37"/>
      <c r="I70" s="41"/>
      <c r="J70" s="41"/>
      <c r="K70" s="41"/>
      <c r="L70" s="41"/>
      <c r="Q70" s="38"/>
    </row>
    <row r="71" spans="1:17" s="33" customFormat="1" ht="12" x14ac:dyDescent="0.2">
      <c r="A71" s="34" t="s">
        <v>35</v>
      </c>
      <c r="B71" s="42">
        <v>1792432985</v>
      </c>
      <c r="C71" s="42">
        <v>1768497000</v>
      </c>
      <c r="D71" s="42">
        <v>1754828000</v>
      </c>
      <c r="E71" s="42">
        <v>1701267125</v>
      </c>
      <c r="F71" s="42">
        <v>1672260925</v>
      </c>
      <c r="G71" s="42">
        <v>1609510970</v>
      </c>
      <c r="H71" s="42">
        <v>1698929807</v>
      </c>
      <c r="I71" s="42">
        <v>1773493348</v>
      </c>
      <c r="J71" s="42">
        <v>1754343350</v>
      </c>
      <c r="K71" s="42">
        <v>1793343350</v>
      </c>
      <c r="L71" s="42">
        <v>1360678607</v>
      </c>
      <c r="Q71" s="38"/>
    </row>
    <row r="72" spans="1:17" s="33" customFormat="1" ht="12" x14ac:dyDescent="0.2">
      <c r="B72" s="32"/>
      <c r="C72" s="43"/>
      <c r="Q72" s="38"/>
    </row>
    <row r="73" spans="1:17" s="33" customFormat="1" ht="12" x14ac:dyDescent="0.2">
      <c r="A73" s="51" t="s">
        <v>12</v>
      </c>
      <c r="Q73" s="38"/>
    </row>
    <row r="74" spans="1:17" s="33" customFormat="1" ht="12" x14ac:dyDescent="0.2">
      <c r="Q74" s="38"/>
    </row>
    <row r="75" spans="1:17" s="33" customFormat="1" x14ac:dyDescent="0.25">
      <c r="A75" s="52" t="s">
        <v>66</v>
      </c>
    </row>
    <row r="76" spans="1:17" s="33" customFormat="1" ht="12" x14ac:dyDescent="0.2"/>
    <row r="77" spans="1:17" s="33" customFormat="1" ht="12" x14ac:dyDescent="0.2"/>
    <row r="78" spans="1:17" s="33" customFormat="1" ht="12" x14ac:dyDescent="0.2"/>
    <row r="79" spans="1:17" s="33" customFormat="1" ht="12" x14ac:dyDescent="0.2"/>
  </sheetData>
  <hyperlinks>
    <hyperlink ref="A75" location="Indice!A1" display="Indice" xr:uid="{703CD36F-8E45-4480-BCF0-BDE66EF50C2A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8F621-71C6-4E8F-91D0-25E9A18DEB50}">
  <dimension ref="A1:J23"/>
  <sheetViews>
    <sheetView zoomScaleNormal="100" workbookViewId="0"/>
  </sheetViews>
  <sheetFormatPr defaultColWidth="9.140625" defaultRowHeight="15" x14ac:dyDescent="0.25"/>
  <cols>
    <col min="1" max="1" width="24.85546875" style="1" customWidth="1"/>
    <col min="2" max="3" width="15.140625" style="1" bestFit="1" customWidth="1"/>
    <col min="4" max="4" width="14" style="1" bestFit="1" customWidth="1"/>
    <col min="5" max="6" width="14" style="1" customWidth="1"/>
    <col min="7" max="7" width="11.5703125" style="1" bestFit="1" customWidth="1"/>
    <col min="8" max="8" width="10.42578125" style="1" bestFit="1" customWidth="1"/>
    <col min="9" max="10" width="9.140625" style="1"/>
    <col min="11" max="11" width="24.28515625" style="1" customWidth="1"/>
    <col min="12" max="16384" width="9.140625" style="1"/>
  </cols>
  <sheetData>
    <row r="1" spans="1:10" x14ac:dyDescent="0.25">
      <c r="A1" s="6"/>
    </row>
    <row r="2" spans="1:10" x14ac:dyDescent="0.25">
      <c r="A2" s="13" t="s">
        <v>14</v>
      </c>
      <c r="B2" s="14" t="s">
        <v>36</v>
      </c>
      <c r="C2" s="14" t="s">
        <v>37</v>
      </c>
      <c r="D2" s="14" t="s">
        <v>38</v>
      </c>
      <c r="E2" s="14" t="s">
        <v>37</v>
      </c>
      <c r="F2" s="14" t="s">
        <v>39</v>
      </c>
      <c r="G2" s="14" t="s">
        <v>40</v>
      </c>
      <c r="H2" s="14" t="s">
        <v>41</v>
      </c>
    </row>
    <row r="3" spans="1:10" x14ac:dyDescent="0.25">
      <c r="A3" s="7" t="s">
        <v>15</v>
      </c>
      <c r="B3" s="8">
        <v>685.30776500000002</v>
      </c>
      <c r="C3" s="4">
        <v>0.50365145852550308</v>
      </c>
      <c r="D3" s="8">
        <v>674.91986199999997</v>
      </c>
      <c r="E3" s="9">
        <v>0.37653840765488933</v>
      </c>
      <c r="F3" s="9">
        <v>0.53203415074087301</v>
      </c>
      <c r="G3" s="10">
        <v>10.387903000000051</v>
      </c>
      <c r="H3" s="4">
        <v>1.539131322823635E-2</v>
      </c>
      <c r="I3" s="11"/>
      <c r="J3" s="2"/>
    </row>
    <row r="4" spans="1:10" x14ac:dyDescent="0.25">
      <c r="A4" s="7" t="s">
        <v>16</v>
      </c>
      <c r="B4" s="8">
        <v>0</v>
      </c>
      <c r="C4" s="4">
        <v>0</v>
      </c>
      <c r="D4" s="8">
        <v>523.86806100000001</v>
      </c>
      <c r="E4" s="9">
        <v>0.29226646986749139</v>
      </c>
      <c r="F4" s="9"/>
      <c r="G4" s="10">
        <v>-523.86806100000001</v>
      </c>
      <c r="H4" s="4">
        <v>-1</v>
      </c>
      <c r="I4" s="11"/>
      <c r="J4" s="2"/>
    </row>
    <row r="5" spans="1:10" x14ac:dyDescent="0.25">
      <c r="A5" s="7" t="s">
        <v>17</v>
      </c>
      <c r="B5" s="8">
        <v>326.69797199999999</v>
      </c>
      <c r="C5" s="4">
        <v>0.24009929333738686</v>
      </c>
      <c r="D5" s="8">
        <v>318.79431499999998</v>
      </c>
      <c r="E5" s="9">
        <v>0.17785563960707856</v>
      </c>
      <c r="F5" s="9">
        <v>0.25130311343844158</v>
      </c>
      <c r="G5" s="10">
        <v>7.9036570000000097</v>
      </c>
      <c r="H5" s="4">
        <v>2.4792339850853395E-2</v>
      </c>
      <c r="I5" s="11"/>
      <c r="J5" s="2"/>
    </row>
    <row r="6" spans="1:10" x14ac:dyDescent="0.25">
      <c r="A6" s="7" t="s">
        <v>18</v>
      </c>
      <c r="B6" s="8">
        <v>132.426795</v>
      </c>
      <c r="C6" s="4">
        <v>9.7324081027460416E-2</v>
      </c>
      <c r="D6" s="8">
        <v>107.35984000000001</v>
      </c>
      <c r="E6" s="9">
        <v>5.989615282604277E-2</v>
      </c>
      <c r="F6" s="9">
        <v>8.463093844773531E-2</v>
      </c>
      <c r="G6" s="10">
        <v>25.066954999999993</v>
      </c>
      <c r="H6" s="4">
        <v>0.23348539826437886</v>
      </c>
      <c r="I6" s="11"/>
      <c r="J6" s="2"/>
    </row>
    <row r="7" spans="1:10" x14ac:dyDescent="0.25">
      <c r="A7" s="7" t="s">
        <v>19</v>
      </c>
      <c r="B7" s="8">
        <v>77.077921000000003</v>
      </c>
      <c r="C7" s="4">
        <v>5.6646676594658905E-2</v>
      </c>
      <c r="D7" s="8">
        <v>51.929206999999998</v>
      </c>
      <c r="E7" s="9">
        <v>2.8971352030770628E-2</v>
      </c>
      <c r="F7" s="9">
        <v>4.0935395593517138E-2</v>
      </c>
      <c r="G7" s="10">
        <v>25.148714000000005</v>
      </c>
      <c r="H7" s="4">
        <v>0.4842884275124788</v>
      </c>
      <c r="I7" s="11"/>
      <c r="J7" s="2"/>
    </row>
    <row r="8" spans="1:10" x14ac:dyDescent="0.25">
      <c r="A8" s="7" t="s">
        <v>20</v>
      </c>
      <c r="B8" s="8">
        <v>31.766179000000001</v>
      </c>
      <c r="C8" s="4">
        <v>2.334583555336223E-2</v>
      </c>
      <c r="D8" s="8">
        <v>36.417803999999997</v>
      </c>
      <c r="E8" s="9">
        <v>2.0317526124972535E-2</v>
      </c>
      <c r="F8" s="9">
        <v>2.8707875577363831E-2</v>
      </c>
      <c r="G8" s="10">
        <v>-4.6516249999999957</v>
      </c>
      <c r="H8" s="4">
        <v>-0.12772942047796171</v>
      </c>
      <c r="I8" s="11"/>
      <c r="J8" s="2"/>
    </row>
    <row r="9" spans="1:10" x14ac:dyDescent="0.25">
      <c r="A9" s="7" t="s">
        <v>21</v>
      </c>
      <c r="B9" s="8">
        <v>28.531040000000001</v>
      </c>
      <c r="C9" s="4">
        <v>2.0968243237765548E-2</v>
      </c>
      <c r="D9" s="8">
        <v>23.692077000000001</v>
      </c>
      <c r="E9" s="9">
        <v>1.3217831404726132E-2</v>
      </c>
      <c r="F9" s="9">
        <v>1.8676282586542654E-2</v>
      </c>
      <c r="G9" s="10">
        <v>4.8389629999999997</v>
      </c>
      <c r="H9" s="4">
        <v>0.2042439335310281</v>
      </c>
      <c r="I9" s="11"/>
      <c r="J9" s="2"/>
    </row>
    <row r="10" spans="1:10" x14ac:dyDescent="0.25">
      <c r="A10" s="7" t="s">
        <v>22</v>
      </c>
      <c r="B10" s="8">
        <v>22.311565000000002</v>
      </c>
      <c r="C10" s="4">
        <v>1.6397380604955741E-2</v>
      </c>
      <c r="D10" s="8">
        <v>17.937470999999999</v>
      </c>
      <c r="E10" s="9">
        <v>1.0007331459591502E-2</v>
      </c>
      <c r="F10" s="9">
        <v>1.4139970813192689E-2</v>
      </c>
      <c r="G10" s="10">
        <v>4.374094000000003</v>
      </c>
      <c r="H10" s="4">
        <v>0.24385232455567474</v>
      </c>
      <c r="I10" s="11"/>
      <c r="J10" s="2"/>
    </row>
    <row r="11" spans="1:10" x14ac:dyDescent="0.25">
      <c r="A11" s="7" t="s">
        <v>23</v>
      </c>
      <c r="B11" s="8">
        <v>15.757307000000001</v>
      </c>
      <c r="C11" s="4">
        <v>1.1580476770147381E-2</v>
      </c>
      <c r="D11" s="8">
        <v>15.280498</v>
      </c>
      <c r="E11" s="9">
        <v>8.5250037953301799E-3</v>
      </c>
      <c r="F11" s="9">
        <v>1.2045499375639368E-2</v>
      </c>
      <c r="G11" s="10">
        <v>0.47680900000000115</v>
      </c>
      <c r="H11" s="4">
        <v>3.1203760505711341E-2</v>
      </c>
      <c r="I11" s="11"/>
      <c r="J11" s="2"/>
    </row>
    <row r="12" spans="1:10" x14ac:dyDescent="0.25">
      <c r="A12" s="7" t="s">
        <v>24</v>
      </c>
      <c r="B12" s="8">
        <v>3.4039670000000002</v>
      </c>
      <c r="C12" s="4">
        <v>2.5016686398156912E-3</v>
      </c>
      <c r="D12" s="8">
        <v>2.7796069999999999</v>
      </c>
      <c r="E12" s="9">
        <v>1.5507452849067049E-3</v>
      </c>
      <c r="F12" s="9">
        <v>2.1911428791799074E-3</v>
      </c>
      <c r="G12" s="10">
        <v>0.62436000000000025</v>
      </c>
      <c r="H12" s="4">
        <v>0.22462168212988393</v>
      </c>
      <c r="I12" s="11"/>
      <c r="J12" s="2"/>
    </row>
    <row r="13" spans="1:10" x14ac:dyDescent="0.25">
      <c r="A13" s="7" t="s">
        <v>25</v>
      </c>
      <c r="B13" s="8">
        <v>2.4951370000000002</v>
      </c>
      <c r="C13" s="4">
        <v>1.8337445647809759E-3</v>
      </c>
      <c r="D13" s="8">
        <v>3.5799780000000001</v>
      </c>
      <c r="E13" s="9">
        <v>1.9972729970710737E-3</v>
      </c>
      <c r="F13" s="9">
        <v>2.8220691998259921E-3</v>
      </c>
      <c r="G13" s="10">
        <v>-1.0848409999999999</v>
      </c>
      <c r="H13" s="4">
        <v>-0.30303007448649122</v>
      </c>
      <c r="I13" s="11"/>
      <c r="J13" s="2"/>
    </row>
    <row r="14" spans="1:10" x14ac:dyDescent="0.25">
      <c r="A14" s="7" t="s">
        <v>26</v>
      </c>
      <c r="B14" s="8">
        <v>2.1478449999999998</v>
      </c>
      <c r="C14" s="4">
        <v>1.5785101558519611E-3</v>
      </c>
      <c r="D14" s="8">
        <v>0.87426499999999996</v>
      </c>
      <c r="E14" s="9">
        <v>4.8775324227812069E-4</v>
      </c>
      <c r="F14" s="9">
        <v>6.8917639409679914E-4</v>
      </c>
      <c r="G14" s="10">
        <v>1.2735799999999999</v>
      </c>
      <c r="H14" s="4">
        <v>1.4567436646783298</v>
      </c>
      <c r="I14" s="11"/>
      <c r="J14" s="2"/>
    </row>
    <row r="15" spans="1:10" x14ac:dyDescent="0.25">
      <c r="A15" s="7" t="s">
        <v>27</v>
      </c>
      <c r="B15" s="8">
        <v>6.3904610000000002</v>
      </c>
      <c r="C15" s="4">
        <v>4.696524930372481E-3</v>
      </c>
      <c r="D15" s="8">
        <v>0</v>
      </c>
      <c r="E15" s="9">
        <v>0</v>
      </c>
      <c r="F15" s="9"/>
      <c r="G15" s="10">
        <v>6.3904610000000002</v>
      </c>
      <c r="H15" s="4"/>
      <c r="I15" s="11"/>
      <c r="J15" s="2"/>
    </row>
    <row r="16" spans="1:10" x14ac:dyDescent="0.25">
      <c r="A16" s="7" t="s">
        <v>29</v>
      </c>
      <c r="B16" s="8">
        <v>12.364653000000001</v>
      </c>
      <c r="C16" s="4">
        <v>9.0871223640837315E-3</v>
      </c>
      <c r="D16" s="8">
        <v>0</v>
      </c>
      <c r="E16" s="9">
        <v>0</v>
      </c>
      <c r="F16" s="9"/>
      <c r="G16" s="10">
        <v>12.364653000000001</v>
      </c>
      <c r="H16" s="4"/>
      <c r="I16" s="11"/>
      <c r="J16" s="2"/>
    </row>
    <row r="17" spans="1:10" x14ac:dyDescent="0.25">
      <c r="A17" s="7" t="s">
        <v>32</v>
      </c>
      <c r="B17" s="8">
        <v>14</v>
      </c>
      <c r="C17" s="4">
        <v>1.0288983693854751E-2</v>
      </c>
      <c r="D17" s="8">
        <v>15</v>
      </c>
      <c r="E17" s="9">
        <v>8.3685137048512877E-3</v>
      </c>
      <c r="F17" s="9">
        <v>1.182438495359186E-2</v>
      </c>
      <c r="G17" s="10">
        <v>-1</v>
      </c>
      <c r="H17" s="4">
        <v>-6.6666666666666666E-2</v>
      </c>
      <c r="I17" s="11"/>
      <c r="J17" s="2"/>
    </row>
    <row r="18" spans="1:10" x14ac:dyDescent="0.25">
      <c r="A18" s="13" t="s">
        <v>35</v>
      </c>
      <c r="B18" s="15">
        <v>1360.6786070000003</v>
      </c>
      <c r="C18" s="16">
        <v>1</v>
      </c>
      <c r="D18" s="15">
        <v>1792.4329849999997</v>
      </c>
      <c r="E18" s="17">
        <v>1</v>
      </c>
      <c r="F18" s="18"/>
      <c r="G18" s="19">
        <v>-431.75437799999941</v>
      </c>
      <c r="H18" s="16">
        <v>-0.24087616196150255</v>
      </c>
      <c r="I18" s="11"/>
    </row>
    <row r="19" spans="1:10" x14ac:dyDescent="0.25">
      <c r="A19" s="13" t="s">
        <v>42</v>
      </c>
      <c r="B19" s="15">
        <v>1360.6786070000003</v>
      </c>
      <c r="C19" s="16"/>
      <c r="D19" s="15">
        <v>1268.5649239999998</v>
      </c>
      <c r="E19" s="17"/>
      <c r="F19" s="17">
        <v>1</v>
      </c>
      <c r="G19" s="19">
        <v>92.113683000000492</v>
      </c>
      <c r="H19" s="16">
        <v>7.2612509819009075E-2</v>
      </c>
      <c r="I19" s="11"/>
    </row>
    <row r="20" spans="1:10" x14ac:dyDescent="0.25">
      <c r="I20" s="11"/>
    </row>
    <row r="21" spans="1:10" x14ac:dyDescent="0.2">
      <c r="A21" s="51" t="s">
        <v>43</v>
      </c>
      <c r="B21" s="12"/>
      <c r="I21" s="11"/>
    </row>
    <row r="23" spans="1:10" x14ac:dyDescent="0.25">
      <c r="A23" s="52" t="s">
        <v>66</v>
      </c>
    </row>
  </sheetData>
  <hyperlinks>
    <hyperlink ref="A23" location="Indice!A1" display="Indice" xr:uid="{7BA0A5B1-7592-449F-B298-EC1CE8149A05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5C52E-EFE4-493D-ADE4-64F028E37AFD}">
  <dimension ref="A1:F16"/>
  <sheetViews>
    <sheetView workbookViewId="0"/>
  </sheetViews>
  <sheetFormatPr defaultRowHeight="15" x14ac:dyDescent="0.25"/>
  <cols>
    <col min="1" max="1" width="24.28515625" bestFit="1" customWidth="1"/>
    <col min="2" max="2" width="67.5703125" bestFit="1" customWidth="1"/>
    <col min="3" max="3" width="12.7109375" customWidth="1"/>
  </cols>
  <sheetData>
    <row r="1" spans="1:6" x14ac:dyDescent="0.25">
      <c r="A1" s="6"/>
    </row>
    <row r="2" spans="1:6" ht="36" x14ac:dyDescent="0.25">
      <c r="A2" s="25" t="s">
        <v>44</v>
      </c>
      <c r="B2" s="25" t="s">
        <v>45</v>
      </c>
      <c r="C2" s="25" t="s">
        <v>46</v>
      </c>
      <c r="D2" s="25">
        <v>2020</v>
      </c>
      <c r="E2" s="25">
        <v>2021</v>
      </c>
      <c r="F2" s="25">
        <v>2022</v>
      </c>
    </row>
    <row r="3" spans="1:6" ht="14.45" customHeight="1" x14ac:dyDescent="0.25">
      <c r="A3" s="20" t="s">
        <v>47</v>
      </c>
      <c r="B3" s="21" t="s">
        <v>48</v>
      </c>
      <c r="C3" s="22" t="s">
        <v>49</v>
      </c>
      <c r="D3" s="23">
        <v>18</v>
      </c>
      <c r="E3" s="24"/>
      <c r="F3" s="24"/>
    </row>
    <row r="4" spans="1:6" x14ac:dyDescent="0.25">
      <c r="A4" s="20" t="s">
        <v>50</v>
      </c>
      <c r="B4" s="20" t="s">
        <v>51</v>
      </c>
      <c r="C4" s="22" t="s">
        <v>52</v>
      </c>
      <c r="D4" s="24"/>
      <c r="E4" s="24">
        <v>45</v>
      </c>
      <c r="F4" s="24">
        <v>45</v>
      </c>
    </row>
    <row r="5" spans="1:6" x14ac:dyDescent="0.25">
      <c r="A5" s="20" t="s">
        <v>53</v>
      </c>
      <c r="B5" s="20" t="s">
        <v>54</v>
      </c>
      <c r="C5" s="22" t="s">
        <v>52</v>
      </c>
      <c r="D5" s="24"/>
      <c r="E5" s="24">
        <v>25</v>
      </c>
      <c r="F5" s="24">
        <v>25</v>
      </c>
    </row>
    <row r="6" spans="1:6" ht="21" customHeight="1" x14ac:dyDescent="0.25">
      <c r="A6" s="20" t="s">
        <v>55</v>
      </c>
      <c r="B6" s="21" t="s">
        <v>48</v>
      </c>
      <c r="C6" s="22" t="s">
        <v>49</v>
      </c>
      <c r="D6" s="24"/>
      <c r="E6" s="23">
        <v>18</v>
      </c>
      <c r="F6" s="24"/>
    </row>
    <row r="7" spans="1:6" x14ac:dyDescent="0.25">
      <c r="A7" s="20" t="s">
        <v>56</v>
      </c>
      <c r="B7" s="20" t="s">
        <v>57</v>
      </c>
      <c r="C7" s="22" t="s">
        <v>49</v>
      </c>
      <c r="D7" s="24"/>
      <c r="E7" s="24">
        <v>36.408000000000001</v>
      </c>
      <c r="F7" s="24">
        <v>36.408000000000001</v>
      </c>
    </row>
    <row r="8" spans="1:6" x14ac:dyDescent="0.25">
      <c r="A8" s="20" t="s">
        <v>58</v>
      </c>
      <c r="B8" s="20" t="s">
        <v>59</v>
      </c>
      <c r="C8" s="22" t="s">
        <v>49</v>
      </c>
      <c r="D8" s="24"/>
      <c r="E8" s="24"/>
      <c r="F8" s="24">
        <v>47</v>
      </c>
    </row>
    <row r="9" spans="1:6" x14ac:dyDescent="0.25">
      <c r="A9" s="20" t="s">
        <v>60</v>
      </c>
      <c r="B9" s="20" t="s">
        <v>61</v>
      </c>
      <c r="C9" s="22" t="s">
        <v>49</v>
      </c>
      <c r="D9" s="24"/>
      <c r="E9" s="24"/>
      <c r="F9" s="24">
        <v>47</v>
      </c>
    </row>
    <row r="10" spans="1:6" x14ac:dyDescent="0.25">
      <c r="A10" s="20" t="s">
        <v>62</v>
      </c>
      <c r="B10" s="20" t="s">
        <v>63</v>
      </c>
      <c r="C10" s="22" t="s">
        <v>52</v>
      </c>
      <c r="D10" s="24"/>
      <c r="E10" s="24"/>
      <c r="F10" s="24">
        <v>90</v>
      </c>
    </row>
    <row r="11" spans="1:6" x14ac:dyDescent="0.25">
      <c r="A11" s="5" t="s">
        <v>35</v>
      </c>
      <c r="B11" s="26"/>
      <c r="C11" s="27"/>
      <c r="D11" s="28">
        <f>SUM(D3:D10)</f>
        <v>18</v>
      </c>
      <c r="E11" s="28">
        <f>SUM(E3:E10)</f>
        <v>124.408</v>
      </c>
      <c r="F11" s="28">
        <f>SUM(F3:F10)</f>
        <v>290.40800000000002</v>
      </c>
    </row>
    <row r="12" spans="1:6" x14ac:dyDescent="0.25">
      <c r="A12" s="5" t="s">
        <v>64</v>
      </c>
      <c r="B12" s="5"/>
      <c r="C12" s="5"/>
      <c r="D12" s="29">
        <f>D4+D5+D10</f>
        <v>0</v>
      </c>
      <c r="E12" s="29">
        <f t="shared" ref="E12:F12" si="0">E4+E5+E10</f>
        <v>70</v>
      </c>
      <c r="F12" s="29">
        <f t="shared" si="0"/>
        <v>160</v>
      </c>
    </row>
    <row r="14" spans="1:6" x14ac:dyDescent="0.25">
      <c r="A14" s="51" t="s">
        <v>65</v>
      </c>
    </row>
    <row r="16" spans="1:6" x14ac:dyDescent="0.25">
      <c r="A16" s="52" t="s">
        <v>66</v>
      </c>
    </row>
  </sheetData>
  <hyperlinks>
    <hyperlink ref="A16" location="Indice!A1" display="Indice" xr:uid="{4AD8551F-616F-4E20-B8DB-6E39B531B2A9}"/>
  </hyperlinks>
  <pageMargins left="0.7" right="0.7" top="0.75" bottom="0.75" header="0.3" footer="0.3"/>
  <ignoredErrors>
    <ignoredError sqref="D11:F11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8D552BB5A25E48A7C8D35C7910AC84" ma:contentTypeVersion="6" ma:contentTypeDescription="Create a new document." ma:contentTypeScope="" ma:versionID="d477233e3b8807777a5dae077b084ca0">
  <xsd:schema xmlns:xsd="http://www.w3.org/2001/XMLSchema" xmlns:xs="http://www.w3.org/2001/XMLSchema" xmlns:p="http://schemas.microsoft.com/office/2006/metadata/properties" xmlns:ns2="f9330ec5-f64b-4f13-bc32-d8bcae79a6cd" xmlns:ns3="a9272f7e-64e9-4b2c-8dbf-1a1adf7d15fc" targetNamespace="http://schemas.microsoft.com/office/2006/metadata/properties" ma:root="true" ma:fieldsID="a7007bf137f4b20190966bedb0b8c700" ns2:_="" ns3:_="">
    <xsd:import namespace="f9330ec5-f64b-4f13-bc32-d8bcae79a6cd"/>
    <xsd:import namespace="a9272f7e-64e9-4b2c-8dbf-1a1adf7d15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30ec5-f64b-4f13-bc32-d8bcae79a6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72f7e-64e9-4b2c-8dbf-1a1adf7d15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7C2B20-CB6C-4862-BD76-DD114E43C4D4}"/>
</file>

<file path=customXml/itemProps2.xml><?xml version="1.0" encoding="utf-8"?>
<ds:datastoreItem xmlns:ds="http://schemas.openxmlformats.org/officeDocument/2006/customXml" ds:itemID="{95ACC4C6-EF64-4426-8F71-2DDB108218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D5B4C7-BDA1-4CB2-A397-87922C657256}">
  <ds:schemaRefs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www.w3.org/XML/1998/namespace"/>
    <ds:schemaRef ds:uri="a9272f7e-64e9-4b2c-8dbf-1a1adf7d15fc"/>
    <ds:schemaRef ds:uri="http://purl.org/dc/terms/"/>
    <ds:schemaRef ds:uri="http://schemas.microsoft.com/office/2006/documentManagement/types"/>
    <ds:schemaRef ds:uri="f9330ec5-f64b-4f13-bc32-d8bcae79a6cd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Indice</vt:lpstr>
      <vt:lpstr>Fig.3.2.1</vt:lpstr>
      <vt:lpstr>Tab.3.2.1</vt:lpstr>
      <vt:lpstr>Tab.3.2.2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Revisore</dc:creator>
  <cp:keywords/>
  <dc:description/>
  <cp:lastModifiedBy>Giampiero D'Alessandro</cp:lastModifiedBy>
  <cp:revision/>
  <dcterms:created xsi:type="dcterms:W3CDTF">2023-05-25T06:17:46Z</dcterms:created>
  <dcterms:modified xsi:type="dcterms:W3CDTF">2024-01-24T09:51:04Z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0x010100A18D552BB5A25E48A7C8D35C7910AC84</vt:lpwstr>
  </property>
</Properties>
</file>